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Übersicht" sheetId="1" state="visible" r:id="rId1"/>
    <sheet name="Steuererklärung" sheetId="2" state="visible" r:id="rId2"/>
    <sheet name="Realized FIFO" sheetId="3" state="visible" r:id="rId3"/>
    <sheet name="Realized Avg-Cost" sheetId="4" state="visible" r:id="rId4"/>
    <sheet name="Audit FIFO" sheetId="5" state="visible" r:id="rId5"/>
    <sheet name="Audit Avg-Cost" sheetId="6" state="visible" r:id="rId6"/>
    <sheet name="Options-Tarif" sheetId="7" state="visible" r:id="rId7"/>
    <sheet name="Dividenden" sheetId="8" state="visible" r:id="rId8"/>
    <sheet name="Quellensteuer pro Staat" sheetId="9" state="visible" r:id="rId9"/>
    <sheet name="Offene Positionen" sheetId="10" state="visible" r:id="rId10"/>
    <sheet name="Corporate Actions" sheetId="11" state="visible" r:id="rId11"/>
    <sheet name="MTM-Performance" sheetId="12" state="visible" r:id="rId12"/>
    <sheet name="MTM vs FIFO" sheetId="13" state="visible" r:id="rId13"/>
    <sheet name="IB-NAV vs Engine" sheetId="14" state="visible" r:id="rId14"/>
    <sheet name="Zinsstaffel" sheetId="15" state="visible" r:id="rId15"/>
    <sheet name="SoF-Audit" sheetId="16" state="visible" r:id="rId16"/>
    <sheet name="Change in NAV" sheetId="17" state="visible" r:id="rId17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&quot;€&quot;"/>
    <numFmt numFmtId="165" formatCode="#,##0.0000"/>
    <numFmt numFmtId="166" formatCode="#,##0.0000 &quot;€&quot;"/>
    <numFmt numFmtId="167" formatCode="0.00%;[Red]-0.00%"/>
  </numFmts>
  <fonts count="19">
    <font>
      <name val="Calibri"/>
      <family val="2"/>
      <color theme="1"/>
      <sz val="11"/>
      <scheme val="minor"/>
    </font>
    <font>
      <b val="1"/>
      <sz val="14"/>
    </font>
    <font>
      <b val="1"/>
      <color rgb="006C5400"/>
    </font>
    <font>
      <b val="1"/>
    </font>
    <font>
      <b val="1"/>
      <color rgb="00305080"/>
      <sz val="12"/>
    </font>
    <font>
      <b val="1"/>
      <color rgb="00FFFFFF"/>
      <sz val="11"/>
    </font>
    <font>
      <i val="1"/>
    </font>
    <font>
      <b val="1"/>
      <i val="1"/>
    </font>
    <font>
      <i val="1"/>
      <color rgb="006C757D"/>
      <sz val="9"/>
    </font>
    <font>
      <b val="1"/>
      <color rgb="00000000"/>
    </font>
    <font>
      <color rgb="00808080"/>
    </font>
    <font>
      <i val="1"/>
      <color rgb="00808080"/>
    </font>
    <font>
      <b val="1"/>
      <sz val="12"/>
    </font>
    <font>
      <b val="1"/>
      <color rgb="003FB950"/>
      <sz val="12"/>
    </font>
    <font>
      <i val="1"/>
      <color rgb="00606060"/>
      <sz val="9"/>
    </font>
    <font>
      <b val="1"/>
      <color rgb="00155724"/>
      <sz val="12"/>
    </font>
    <font>
      <i val="1"/>
      <color rgb="00155724"/>
      <sz val="9"/>
    </font>
    <font>
      <i val="1"/>
      <sz val="9"/>
    </font>
    <font>
      <b val="1"/>
      <sz val="10"/>
    </font>
  </fonts>
  <fills count="9">
    <fill>
      <patternFill/>
    </fill>
    <fill>
      <patternFill patternType="gray125"/>
    </fill>
    <fill>
      <patternFill patternType="solid">
        <fgColor rgb="00FFF3CD"/>
      </patternFill>
    </fill>
    <fill>
      <patternFill patternType="solid">
        <fgColor rgb="00305080"/>
      </patternFill>
    </fill>
    <fill>
      <patternFill patternType="solid">
        <fgColor rgb="00D1ECF1"/>
      </patternFill>
    </fill>
    <fill>
      <patternFill patternType="solid">
        <fgColor rgb="000969DA"/>
      </patternFill>
    </fill>
    <fill>
      <patternFill patternType="solid">
        <fgColor rgb="00F1C40F"/>
      </patternFill>
    </fill>
    <fill>
      <patternFill patternType="solid">
        <fgColor rgb="00FFE08A"/>
      </patternFill>
    </fill>
    <fill>
      <patternFill patternType="solid">
        <fgColor rgb="00D4EDD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5" fillId="5" borderId="0" applyAlignment="1" pivotButton="0" quotePrefix="0" xfId="0">
      <alignment horizontal="center" vertical="center" wrapText="1"/>
    </xf>
    <xf numFmtId="0" fontId="1" fillId="0" borderId="0" pivotButton="0" quotePrefix="0" xfId="0"/>
    <xf numFmtId="0" fontId="2" fillId="2" borderId="0" applyAlignment="1" pivotButton="0" quotePrefix="0" xfId="0">
      <alignment vertical="center" wrapText="1"/>
    </xf>
    <xf numFmtId="0" fontId="3" fillId="0" borderId="0" pivotButton="0" quotePrefix="0" xfId="0"/>
    <xf numFmtId="0" fontId="4" fillId="0" borderId="0" pivotButton="0" quotePrefix="0" xfId="0"/>
    <xf numFmtId="0" fontId="5" fillId="3" borderId="0" pivotButton="0" quotePrefix="0" xfId="0"/>
    <xf numFmtId="3" fontId="0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4" fontId="3" fillId="0" borderId="0" pivotButton="0" quotePrefix="0" xfId="0"/>
    <xf numFmtId="0" fontId="3" fillId="4" borderId="0" pivotButton="0" quotePrefix="0" xfId="0"/>
    <xf numFmtId="0" fontId="8" fillId="0" borderId="0" pivotButton="0" quotePrefix="0" xfId="0"/>
    <xf numFmtId="0" fontId="0" fillId="0" borderId="0" applyAlignment="1" pivotButton="0" quotePrefix="0" xfId="0">
      <alignment wrapText="1"/>
    </xf>
    <xf numFmtId="0" fontId="9" fillId="6" borderId="0" applyAlignment="1" pivotButton="0" quotePrefix="0" xfId="0">
      <alignment vertical="center" wrapText="1"/>
    </xf>
    <xf numFmtId="164" fontId="7" fillId="0" borderId="0" pivotButton="0" quotePrefix="0" xfId="0"/>
    <xf numFmtId="164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164" fontId="13" fillId="0" borderId="0" pivotButton="0" quotePrefix="0" xfId="0"/>
    <xf numFmtId="0" fontId="5" fillId="3" borderId="0" applyAlignment="1" pivotButton="0" quotePrefix="0" xfId="0">
      <alignment horizontal="center" vertical="center"/>
    </xf>
    <xf numFmtId="165" fontId="0" fillId="0" borderId="0" pivotButton="0" quotePrefix="0" xfId="0"/>
    <xf numFmtId="0" fontId="14" fillId="0" borderId="0" applyAlignment="1" pivotButton="0" quotePrefix="0" xfId="0">
      <alignment vertical="top" wrapText="1"/>
    </xf>
    <xf numFmtId="0" fontId="5" fillId="3" borderId="0" applyAlignment="1" pivotButton="0" quotePrefix="0" xfId="0">
      <alignment horizontal="center" vertical="center" wrapText="1"/>
    </xf>
    <xf numFmtId="166" fontId="0" fillId="0" borderId="0" pivotButton="0" quotePrefix="0" xfId="0"/>
    <xf numFmtId="167" fontId="3" fillId="7" borderId="0" pivotButton="0" quotePrefix="0" xfId="0"/>
    <xf numFmtId="167" fontId="0" fillId="0" borderId="0" pivotButton="0" quotePrefix="0" xfId="0"/>
    <xf numFmtId="0" fontId="15" fillId="8" borderId="0" pivotButton="0" quotePrefix="0" xfId="0"/>
    <xf numFmtId="0" fontId="16" fillId="0" borderId="0" applyAlignment="1" pivotButton="0" quotePrefix="0" xfId="0">
      <alignment vertical="top" wrapText="1"/>
    </xf>
    <xf numFmtId="0" fontId="17" fillId="0" borderId="0" pivotButton="0" quotePrefix="0" xfId="0"/>
    <xf numFmtId="0" fontId="18" fillId="0" borderId="0" pivotButton="0" quotePrefix="0" xfId="0"/>
    <xf numFmtId="1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styles" Target="styles.xml" Id="rId18" /><Relationship Type="http://schemas.openxmlformats.org/officeDocument/2006/relationships/theme" Target="theme/theme1.xml" Id="rId1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4"/>
  <sheetViews>
    <sheetView workbookViewId="0">
      <selection activeCell="A1" sqref="A1"/>
    </sheetView>
  </sheetViews>
  <sheetFormatPr baseColWidth="8" defaultRowHeight="15"/>
  <cols>
    <col width="50" customWidth="1" min="1" max="1"/>
    <col width="38" customWidth="1" min="2" max="2"/>
    <col width="22" customWidth="1" min="3" max="3"/>
    <col width="18" customWidth="1" min="4" max="4"/>
    <col width="13" customWidth="1" min="5" max="5"/>
  </cols>
  <sheetData>
    <row r="1" ht="36" customHeight="1">
      <c r="A1" s="1" t="inlineStr">
        <is>
          <t>DEMO-KONTO — alle Daten fiktiv. Diese Mappe ist ein Beispiel-Export für die Landing-Page und darf NICHT für eine echte Steuererklärung verwendet werden.</t>
        </is>
      </c>
    </row>
    <row r="2" ht="36" customHeight="1">
      <c r="A2" s="2" t="inlineStr">
        <is>
          <t>Steuerliche Auswertung</t>
        </is>
      </c>
    </row>
    <row r="3">
      <c r="A3" s="3" t="inlineStr">
        <is>
          <t>⚠ Spezial-Assets erkannt: Anleihen → Kupon ≠ Dividende, vor Abgabe prüfen; Options-PnL (1 Trades) → KZ 857 Saldo Tarif (User-Wahl) — Details auf Sheet ‚Steuererklärung' / ‚Options-Tarif'.</t>
        </is>
      </c>
    </row>
    <row r="4">
      <c r="A4" s="4" t="inlineStr">
        <is>
          <t>Person:</t>
        </is>
      </c>
      <c r="B4" t="inlineStr">
        <is>
          <t>Max Mustermann (AT)</t>
        </is>
      </c>
    </row>
    <row r="5">
      <c r="A5" s="4" t="inlineStr">
        <is>
          <t>Steuernummer:</t>
        </is>
      </c>
      <c r="B5" t="inlineStr">
        <is>
          <t>—</t>
        </is>
      </c>
    </row>
    <row r="6">
      <c r="A6" s="4" t="inlineStr">
        <is>
          <t>Konto:</t>
        </is>
      </c>
      <c r="B6" t="inlineStr">
        <is>
          <t>U9999999 (IBKR, Basis EUR)</t>
        </is>
      </c>
    </row>
    <row r="7">
      <c r="A7" s="4" t="inlineStr">
        <is>
          <t>Steuerjahr:</t>
        </is>
      </c>
      <c r="B7" t="n">
        <v>2025</v>
      </c>
    </row>
    <row r="8">
      <c r="A8" s="4" t="inlineStr">
        <is>
          <t>Pflicht-Methode:</t>
        </is>
      </c>
      <c r="B8" t="inlineStr">
        <is>
          <t>AVG_COST — Österreich (Privatperson)</t>
        </is>
      </c>
    </row>
    <row r="9">
      <c r="A9" s="4" t="inlineStr">
        <is>
          <t>Spesen abziehbar:</t>
        </is>
      </c>
      <c r="B9" t="inlineStr">
        <is>
          <t>nein</t>
        </is>
      </c>
    </row>
    <row r="10"/>
    <row r="11">
      <c r="A11" s="5" t="inlineStr">
        <is>
          <t>Realisierte Gewinne (alle Spesen separat ausgewiesen, nicht in PnL enthalten)</t>
        </is>
      </c>
    </row>
    <row r="12">
      <c r="A12" s="6" t="inlineStr">
        <is>
          <t>Methode</t>
        </is>
      </c>
      <c r="B12" s="6" t="inlineStr">
        <is>
          <t>Anzahl Lots</t>
        </is>
      </c>
      <c r="C12" s="6" t="inlineStr">
        <is>
          <t>Realisierter PnL EUR</t>
        </is>
      </c>
      <c r="D12" s="6" t="inlineStr">
        <is>
          <t>Kommissionen EUR</t>
        </is>
      </c>
      <c r="E12" s="6" t="inlineStr">
        <is>
          <t>Steuern EUR</t>
        </is>
      </c>
    </row>
    <row r="13">
      <c r="A13" t="inlineStr">
        <is>
          <t>FIFO</t>
        </is>
      </c>
      <c r="B13" s="7" t="n">
        <v>4</v>
      </c>
      <c r="C13" s="8" t="n">
        <v>2096.8</v>
      </c>
      <c r="D13" s="8" t="n">
        <v>12.61</v>
      </c>
      <c r="E13" s="8" t="n">
        <v>0</v>
      </c>
    </row>
    <row r="14">
      <c r="A14" t="inlineStr">
        <is>
          <t>Avg-Cost (Durchschnitt)</t>
        </is>
      </c>
      <c r="B14" s="7" t="n">
        <v>4</v>
      </c>
      <c r="C14" s="8" t="n">
        <v>2096.8</v>
      </c>
      <c r="D14" s="8" t="n">
        <v>12.61</v>
      </c>
    </row>
    <row r="15">
      <c r="A15" s="9" t="inlineStr">
        <is>
          <t>Differenz (FIFO − Avg)</t>
        </is>
      </c>
      <c r="C15" s="8" t="n">
        <v>0</v>
      </c>
    </row>
    <row r="16"/>
    <row r="17">
      <c r="A17" s="5" t="inlineStr">
        <is>
          <t>Cash-Buchungen pro Typ</t>
        </is>
      </c>
    </row>
    <row r="18">
      <c r="A18" s="6" t="inlineStr">
        <is>
          <t>Typ</t>
        </is>
      </c>
      <c r="B18" s="6" t="inlineStr">
        <is>
          <t>Anzahl</t>
        </is>
      </c>
      <c r="C18" s="6" t="inlineStr">
        <is>
          <t>Summe EUR</t>
        </is>
      </c>
    </row>
    <row r="19">
      <c r="A19" t="inlineStr">
        <is>
          <t>Bond Interest</t>
        </is>
      </c>
      <c r="B19" s="7" t="n">
        <v>2</v>
      </c>
      <c r="C19" s="8" t="n">
        <v>25</v>
      </c>
    </row>
    <row r="20">
      <c r="A20" t="inlineStr">
        <is>
          <t>Broker Interest Received</t>
        </is>
      </c>
      <c r="B20" s="7" t="n">
        <v>2</v>
      </c>
      <c r="C20" s="8" t="n">
        <v>28.97</v>
      </c>
    </row>
    <row r="21">
      <c r="A21" t="inlineStr">
        <is>
          <t>Deposits/Withdrawals</t>
        </is>
      </c>
      <c r="B21" s="7" t="n">
        <v>1</v>
      </c>
      <c r="C21" s="8" t="n">
        <v>30000</v>
      </c>
    </row>
    <row r="22">
      <c r="A22" t="inlineStr">
        <is>
          <t>Dividends</t>
        </is>
      </c>
      <c r="B22" s="7" t="n">
        <v>7</v>
      </c>
      <c r="C22" s="8" t="n">
        <v>559.38</v>
      </c>
    </row>
    <row r="23">
      <c r="A23" t="inlineStr">
        <is>
          <t>Withholding Tax</t>
        </is>
      </c>
      <c r="B23" s="7" t="n">
        <v>6</v>
      </c>
      <c r="C23" s="8" t="n">
        <v>-20.57</v>
      </c>
    </row>
    <row r="24"/>
    <row r="25"/>
    <row r="26">
      <c r="A26" s="5" t="inlineStr">
        <is>
          <t>§ 27a Abs 5 EStG — Regelbesteuerungs-Empfehlung</t>
        </is>
      </c>
    </row>
    <row r="27">
      <c r="A27" t="inlineStr">
        <is>
          <t>Steuerpflichtige Einkünfte ohne Kapitalerträge (Tarif-Basis)</t>
        </is>
      </c>
      <c r="B27" s="8" t="n">
        <v>50000</v>
      </c>
    </row>
    <row r="28">
      <c r="A28" t="inlineStr">
        <is>
          <t>KESt-Topf Auslands-Broker (Sondersatz 27,5 % — WP+Div saldiert, Zinsen)</t>
        </is>
      </c>
      <c r="B28" s="8" t="n">
        <v>2104.33</v>
      </c>
    </row>
    <row r="29">
      <c r="A29" s="10" t="inlineStr">
        <is>
          <t>Vergleich pro Topf</t>
        </is>
      </c>
      <c r="B29" s="10" t="inlineStr">
        <is>
          <t>Standard</t>
        </is>
      </c>
      <c r="C29" s="10" t="inlineStr">
        <is>
          <t>Regelbest.</t>
        </is>
      </c>
    </row>
    <row r="30">
      <c r="A30" t="inlineStr">
        <is>
          <t xml:space="preserve">  Auslands-Broker-Topf</t>
        </is>
      </c>
      <c r="B30" s="8" t="n">
        <v>578.6900000000001</v>
      </c>
      <c r="C30" s="8" t="n">
        <v>841.73</v>
      </c>
    </row>
    <row r="31">
      <c r="A31" s="4" t="inlineStr">
        <is>
          <t>Σ Standard (Sondersatz 27,5 %)</t>
        </is>
      </c>
      <c r="B31" s="11" t="n">
        <v>578.6900000000001</v>
      </c>
    </row>
    <row r="32">
      <c r="A32" s="4" t="inlineStr">
        <is>
          <t>Σ Regelbesteuerung (Tarif)</t>
        </is>
      </c>
      <c r="C32" s="11" t="n">
        <v>841.73</v>
      </c>
    </row>
    <row r="33">
      <c r="A33" s="12" t="inlineStr">
        <is>
          <t>Empfehlung: Sondersteuersatz 27,5 % beibehalten — Tarif wäre 263,04 € teurer</t>
        </is>
      </c>
    </row>
    <row r="34">
      <c r="A34" s="13" t="inlineStr">
        <is>
          <t>Option ist nach EStR Rz 7372 nur "alle oder keine" wählbar; Familienbonus/Negativsteuer/AVAB nicht berücksichtigt — Schätzung.</t>
        </is>
      </c>
    </row>
  </sheetData>
  <mergeCells count="5">
    <mergeCell ref="A1:D1"/>
    <mergeCell ref="A32:C32"/>
    <mergeCell ref="A2:D2"/>
    <mergeCell ref="A1:H1"/>
    <mergeCell ref="A33:D33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7"/>
  <sheetViews>
    <sheetView workbookViewId="0">
      <selection activeCell="A1" sqref="A1"/>
    </sheetView>
  </sheetViews>
  <sheetFormatPr baseColWidth="8" defaultRowHeight="15"/>
  <cols>
    <col width="8" customWidth="1" min="1" max="1"/>
    <col width="14" customWidth="1" min="2" max="2"/>
    <col width="7" customWidth="1" min="3" max="3"/>
    <col width="6" customWidth="1" min="4" max="4"/>
    <col width="8" customWidth="1" min="5" max="5"/>
    <col width="13" customWidth="1" min="6" max="6"/>
    <col width="16" customWidth="1" min="7" max="7"/>
    <col width="10" customWidth="1" min="8" max="8"/>
    <col width="24" customWidth="1" min="9" max="9"/>
    <col width="21" customWidth="1" min="10" max="10"/>
  </cols>
  <sheetData>
    <row r="1">
      <c r="A1" s="21" t="inlineStr">
        <is>
          <t>Symbol</t>
        </is>
      </c>
      <c r="B1" s="21" t="inlineStr">
        <is>
          <t>ISIN</t>
        </is>
      </c>
      <c r="C1" s="21" t="inlineStr">
        <is>
          <t>Asset</t>
        </is>
      </c>
      <c r="D1" s="21" t="inlineStr">
        <is>
          <t>Side</t>
        </is>
      </c>
      <c r="E1" s="21" t="inlineStr">
        <is>
          <t>Menge</t>
        </is>
      </c>
      <c r="F1" s="21" t="inlineStr">
        <is>
          <t>Markt-Preis</t>
        </is>
      </c>
      <c r="G1" s="21" t="inlineStr">
        <is>
          <t>Cost Basis EUR</t>
        </is>
      </c>
      <c r="H1" s="21" t="inlineStr">
        <is>
          <t>Wert EUR</t>
        </is>
      </c>
      <c r="I1" s="21" t="inlineStr">
        <is>
          <t>Unrealisierter PnL EUR</t>
        </is>
      </c>
      <c r="J1" s="21" t="inlineStr">
        <is>
          <t>% NAV</t>
        </is>
      </c>
    </row>
    <row r="2">
      <c r="A2" t="inlineStr">
        <is>
          <t>KO</t>
        </is>
      </c>
      <c r="B2" t="inlineStr">
        <is>
          <t>US1912161007</t>
        </is>
      </c>
      <c r="C2" t="inlineStr">
        <is>
          <t>STK</t>
        </is>
      </c>
      <c r="D2" t="inlineStr">
        <is>
          <t>Long</t>
        </is>
      </c>
      <c r="E2" s="22" t="n">
        <v>100</v>
      </c>
      <c r="F2" s="25" t="n">
        <v>74.2</v>
      </c>
      <c r="G2" s="8" t="n">
        <v>7151</v>
      </c>
      <c r="H2" s="8" t="n">
        <v>7420</v>
      </c>
      <c r="I2" s="8" t="n">
        <v>269</v>
      </c>
      <c r="J2" s="32" t="n">
        <v>0.155</v>
      </c>
    </row>
    <row r="3">
      <c r="A3" t="inlineStr">
        <is>
          <t>XMEU</t>
        </is>
      </c>
      <c r="B3" t="inlineStr">
        <is>
          <t>LU0274209237</t>
        </is>
      </c>
      <c r="C3" t="inlineStr">
        <is>
          <t>STK</t>
        </is>
      </c>
      <c r="D3" t="inlineStr">
        <is>
          <t>Long</t>
        </is>
      </c>
      <c r="E3" s="22" t="n">
        <v>60</v>
      </c>
      <c r="F3" s="25" t="n">
        <v>94.8</v>
      </c>
      <c r="G3" s="8" t="n">
        <v>5294.5</v>
      </c>
      <c r="H3" s="8" t="n">
        <v>5688</v>
      </c>
      <c r="I3" s="8" t="n">
        <v>393.5</v>
      </c>
      <c r="J3" s="32" t="n">
        <v>0.119</v>
      </c>
    </row>
    <row r="4">
      <c r="A4" t="inlineStr">
        <is>
          <t>RAGB</t>
        </is>
      </c>
      <c r="B4" t="inlineStr">
        <is>
          <t>AT0000A28LU8</t>
        </is>
      </c>
      <c r="C4" t="inlineStr">
        <is>
          <t>BOND</t>
        </is>
      </c>
      <c r="D4" t="inlineStr">
        <is>
          <t>Long</t>
        </is>
      </c>
      <c r="E4" s="22" t="n">
        <v>5000</v>
      </c>
      <c r="F4" s="25" t="n">
        <v>0.948</v>
      </c>
      <c r="G4" s="8" t="n">
        <v>4642.5</v>
      </c>
      <c r="H4" s="8" t="n">
        <v>4740</v>
      </c>
      <c r="I4" s="8" t="n">
        <v>97.5</v>
      </c>
      <c r="J4" s="32" t="n">
        <v>0.099</v>
      </c>
    </row>
    <row r="5">
      <c r="A5" t="inlineStr">
        <is>
          <t>EUNL</t>
        </is>
      </c>
      <c r="B5" t="inlineStr">
        <is>
          <t>IE00B4L5Y983</t>
        </is>
      </c>
      <c r="C5" t="inlineStr">
        <is>
          <t>STK</t>
        </is>
      </c>
      <c r="D5" t="inlineStr">
        <is>
          <t>Long</t>
        </is>
      </c>
      <c r="E5" s="22" t="n">
        <v>40</v>
      </c>
      <c r="F5" s="25" t="n">
        <v>105.3</v>
      </c>
      <c r="G5" s="8" t="n">
        <v>3942.5</v>
      </c>
      <c r="H5" s="8" t="n">
        <v>4212</v>
      </c>
      <c r="I5" s="8" t="n">
        <v>269.5</v>
      </c>
      <c r="J5" s="32" t="n">
        <v>0.08800000000000001</v>
      </c>
    </row>
    <row r="6">
      <c r="A6" t="inlineStr">
        <is>
          <t>AAPL</t>
        </is>
      </c>
      <c r="B6" t="inlineStr">
        <is>
          <t>US0378331005</t>
        </is>
      </c>
      <c r="C6" t="inlineStr">
        <is>
          <t>STK</t>
        </is>
      </c>
      <c r="D6" t="inlineStr">
        <is>
          <t>Long</t>
        </is>
      </c>
      <c r="E6" s="22" t="n">
        <v>15</v>
      </c>
      <c r="F6" s="25" t="n">
        <v>268</v>
      </c>
      <c r="G6" s="8" t="n">
        <v>3300.5</v>
      </c>
      <c r="H6" s="8" t="n">
        <v>4020</v>
      </c>
      <c r="I6" s="8" t="n">
        <v>719.5</v>
      </c>
      <c r="J6" s="32" t="n">
        <v>0.08400000000000001</v>
      </c>
    </row>
    <row r="7">
      <c r="A7" t="inlineStr">
        <is>
          <t>EBS</t>
        </is>
      </c>
      <c r="B7" t="inlineStr">
        <is>
          <t>AT0000652011</t>
        </is>
      </c>
      <c r="C7" t="inlineStr">
        <is>
          <t>STK</t>
        </is>
      </c>
      <c r="D7" t="inlineStr">
        <is>
          <t>Long</t>
        </is>
      </c>
      <c r="E7" s="22" t="n">
        <v>50</v>
      </c>
      <c r="F7" s="25" t="n">
        <v>58.8</v>
      </c>
      <c r="G7" s="8" t="n">
        <v>2622.5</v>
      </c>
      <c r="H7" s="8" t="n">
        <v>2940</v>
      </c>
      <c r="I7" s="8" t="n">
        <v>317.5</v>
      </c>
      <c r="J7" s="32" t="n">
        <v>0.061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t="inlineStr">
        <is>
          <t>Keine Corporate Actions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t="inlineStr">
        <is>
          <t>Keine MTM-Daten — FlexQuery-Sektion Mark-to-Market nicht aktiviert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t="inlineStr">
        <is>
          <t>Keine MTM-Compare-Daten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t="inlineStr">
        <is>
          <t>Keine change_in_nav-Daten für dieses Jahr.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t="inlineStr">
        <is>
          <t>Keine Zinsstaffel-Daten — Konto liefert kein TierInterestDetail (z.B. CapTrader).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t="inlineStr">
        <is>
          <t>Keine Statement-of-Funds-Daten — FlexQuery-Section nicht aktiviert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t="inlineStr">
        <is>
          <t>Keine NAV-Daten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68"/>
  <sheetViews>
    <sheetView workbookViewId="0">
      <selection activeCell="A1" sqref="A1"/>
    </sheetView>
  </sheetViews>
  <sheetFormatPr baseColWidth="8" defaultRowHeight="15"/>
  <cols>
    <col width="50" customWidth="1" min="1" max="1"/>
    <col width="12" customWidth="1" min="2" max="2"/>
    <col width="16" customWidth="1" min="3" max="3"/>
  </cols>
  <sheetData>
    <row r="1">
      <c r="A1" s="2" t="inlineStr">
        <is>
          <t>Steuererklärung — 2025</t>
        </is>
      </c>
    </row>
    <row r="3">
      <c r="A3" s="4" t="inlineStr">
        <is>
          <t>Person:</t>
        </is>
      </c>
      <c r="B3" t="inlineStr">
        <is>
          <t>Max Mustermann (AT)</t>
        </is>
      </c>
    </row>
    <row r="4">
      <c r="A4" s="4" t="inlineStr">
        <is>
          <t>Konto:</t>
        </is>
      </c>
      <c r="B4" t="inlineStr">
        <is>
          <t>U9999999 (IBKR)</t>
        </is>
      </c>
    </row>
    <row r="5">
      <c r="A5" s="4" t="inlineStr">
        <is>
          <t>Pflicht-Methode:</t>
        </is>
      </c>
      <c r="B5" t="inlineStr">
        <is>
          <t>AVG_COST — Österreich (Privatperson)</t>
        </is>
      </c>
    </row>
    <row r="6" ht="32" customHeight="1">
      <c r="A6" s="4" t="inlineStr">
        <is>
          <t>Hinweis:</t>
        </is>
      </c>
      <c r="B6" s="14" t="inlineStr">
        <is>
          <t>Spesen (Kommissionen, Trade-Steuern) sind in AT für Privatpersonen NICHT abzugsfähig — daher hier nicht in den Saldi enthalten.</t>
        </is>
      </c>
    </row>
    <row r="8" ht="54" customHeight="1">
      <c r="A8" s="15" t="inlineStr">
        <is>
          <t>ⓘ ANLEIHEN ERKANNT (2 Buchung(en)): Kursgewinne sind wie bei Aktien KESt-endbesteuert (27,5 %) — der FIFO/Avg-Cost-Pfad passt. ABER Kupon-Zinsen erscheinen aktuell im Dividenden-Topf, steuerlich sind das ZINSEN (eigene E1kv-Zeile, DBA-Quellensteuer i.d.R. 0 % Cap wegen EU-Zinsrichtlinie). Vor Abgabe entsprechend prüfen.</t>
        </is>
      </c>
    </row>
    <row r="10">
      <c r="A10" s="5" t="inlineStr">
        <is>
          <t>§ 27 EStG — Realisierte Wertpapiergewinne (KESt 27,5%)</t>
        </is>
      </c>
    </row>
    <row r="11">
      <c r="A11" s="6" t="inlineStr">
        <is>
          <t>Kategorie</t>
        </is>
      </c>
      <c r="B11" s="6" t="inlineStr">
        <is>
          <t>Anzahl</t>
        </is>
      </c>
      <c r="C11" s="6" t="inlineStr">
        <is>
          <t>Summe EUR</t>
        </is>
      </c>
    </row>
    <row r="12">
      <c r="A12" t="inlineStr">
        <is>
          <t xml:space="preserve">  Aktien — Gewinn-Trades</t>
        </is>
      </c>
      <c r="B12" s="7" t="n">
        <v>2</v>
      </c>
      <c r="C12" s="8" t="n">
        <v>1791.975</v>
      </c>
    </row>
    <row r="13">
      <c r="A13" t="inlineStr">
        <is>
          <t xml:space="preserve">  Aktien — Verlust-Trades</t>
        </is>
      </c>
      <c r="B13" s="7" t="n">
        <v>1</v>
      </c>
      <c r="C13" s="8" t="n">
        <v>-276</v>
      </c>
    </row>
    <row r="14">
      <c r="A14" s="10" t="inlineStr">
        <is>
          <t xml:space="preserve">  Aktien — Saldo</t>
        </is>
      </c>
      <c r="B14" s="7" t="n">
        <v>3</v>
      </c>
      <c r="C14" s="16" t="n">
        <v>1515.975</v>
      </c>
    </row>
    <row r="16">
      <c r="A16" t="inlineStr">
        <is>
          <t xml:space="preserve">  Optionen — Gewinn-Trades</t>
        </is>
      </c>
      <c r="B16" s="7" t="n">
        <v>1</v>
      </c>
      <c r="C16" s="8" t="n">
        <v>580.8246</v>
      </c>
    </row>
    <row r="17">
      <c r="A17" t="inlineStr">
        <is>
          <t xml:space="preserve">  Optionen — Verlust-Trades</t>
        </is>
      </c>
      <c r="B17" s="7" t="n">
        <v>0</v>
      </c>
      <c r="C17" s="8" t="n">
        <v>0</v>
      </c>
    </row>
    <row r="18">
      <c r="A18" s="10" t="inlineStr">
        <is>
          <t xml:space="preserve">  Optionen — Saldo</t>
        </is>
      </c>
      <c r="B18" s="7" t="n">
        <v>1</v>
      </c>
      <c r="C18" s="16" t="n">
        <v>580.8246</v>
      </c>
    </row>
    <row r="20">
      <c r="A20" s="4" t="inlineStr">
        <is>
          <t>Gesamtsaldo Wertpapiergewinne</t>
        </is>
      </c>
      <c r="C20" s="11" t="n">
        <v>2096.7996</v>
      </c>
    </row>
    <row r="22">
      <c r="A22" s="5" t="inlineStr">
        <is>
          <t>§ 27 EStG — Kapitalerträge</t>
        </is>
      </c>
    </row>
    <row r="23">
      <c r="A23" s="6" t="inlineStr">
        <is>
          <t>Kategorie</t>
        </is>
      </c>
      <c r="B23" s="6" t="inlineStr">
        <is>
          <t>Anzahl</t>
        </is>
      </c>
      <c r="C23" s="6" t="inlineStr">
        <is>
          <t>Summe EUR</t>
        </is>
      </c>
    </row>
    <row r="24">
      <c r="A24" t="inlineStr">
        <is>
          <t xml:space="preserve">  Dividenden (echt, brutto)</t>
        </is>
      </c>
      <c r="B24" s="7" t="n">
        <v>7</v>
      </c>
      <c r="C24" s="8" t="n">
        <v>559.38</v>
      </c>
    </row>
    <row r="25">
      <c r="A25" t="inlineStr">
        <is>
          <t xml:space="preserve">  Payment in Lieu of Dividends (brutto, hier wie Dividende behandelt)</t>
        </is>
      </c>
      <c r="B25" s="7" t="n">
        <v>0</v>
      </c>
      <c r="C25" s="8" t="n">
        <v>0</v>
      </c>
    </row>
    <row r="26">
      <c r="A26" s="10" t="inlineStr">
        <is>
          <t xml:space="preserve">  Σ Dividenden inkl. PiL — brutto</t>
        </is>
      </c>
      <c r="C26" s="16" t="n">
        <v>559.38</v>
      </c>
    </row>
    <row r="28">
      <c r="A28" t="inlineStr">
        <is>
          <t xml:space="preserve">  Quellensteuer abgezogen (vom Quellenland einbehalten)</t>
        </is>
      </c>
      <c r="C28" s="8" t="n">
        <v>0</v>
      </c>
    </row>
    <row r="29">
      <c r="A29" s="4" t="inlineStr">
        <is>
          <t xml:space="preserve">  davon anrechenbar in AT (DBA-Cap: 15% pro Dividende)</t>
        </is>
      </c>
      <c r="C29" s="11" t="n">
        <v>0</v>
      </c>
    </row>
    <row r="30">
      <c r="A30" t="inlineStr">
        <is>
          <t xml:space="preserve">  davon im Quellenland rückforderbar (nicht-anrechenbarer Überhang)</t>
        </is>
      </c>
      <c r="C30" s="17" t="n">
        <v>0</v>
      </c>
    </row>
    <row r="32">
      <c r="A32" s="10" t="inlineStr">
        <is>
          <t xml:space="preserve">  Dividenden netto (Brutto + anrechenbare QSt)</t>
        </is>
      </c>
      <c r="C32" s="16" t="n">
        <v>559.38</v>
      </c>
    </row>
    <row r="34">
      <c r="A34" s="5" t="inlineStr">
        <is>
          <t>Zinsen (§ 27 EStG)</t>
        </is>
      </c>
    </row>
    <row r="35">
      <c r="A35" s="6" t="inlineStr">
        <is>
          <t>Kategorie</t>
        </is>
      </c>
      <c r="B35" s="6" t="inlineStr">
        <is>
          <t>Anzahl</t>
        </is>
      </c>
      <c r="C35" s="6" t="inlineStr">
        <is>
          <t>Summe EUR</t>
        </is>
      </c>
    </row>
    <row r="36">
      <c r="A36" t="inlineStr">
        <is>
          <t xml:space="preserve">  Broker-Zinsen erhalten</t>
        </is>
      </c>
      <c r="B36" s="7" t="n">
        <v>2</v>
      </c>
      <c r="C36" s="8" t="n">
        <v>28.97</v>
      </c>
    </row>
    <row r="37">
      <c r="A37" t="inlineStr">
        <is>
          <t xml:space="preserve">  Broker-Zinsen gezahlt</t>
        </is>
      </c>
      <c r="B37" s="7" t="n">
        <v>0</v>
      </c>
      <c r="C37" s="8" t="n">
        <v>0</v>
      </c>
    </row>
    <row r="38">
      <c r="A38" s="10" t="inlineStr">
        <is>
          <t xml:space="preserve">  Zinsen-Saldo</t>
        </is>
      </c>
      <c r="C38" s="16" t="n">
        <v>28.97</v>
      </c>
    </row>
    <row r="40">
      <c r="A40" s="5" t="inlineStr">
        <is>
          <t>Nicht-abzugsfähige Posten (nur zur Info)</t>
        </is>
      </c>
    </row>
    <row r="41">
      <c r="A41" s="6" t="inlineStr">
        <is>
          <t>Kategorie</t>
        </is>
      </c>
      <c r="B41" s="6" t="inlineStr">
        <is>
          <t>Anzahl</t>
        </is>
      </c>
      <c r="C41" s="6" t="inlineStr">
        <is>
          <t>Summe EUR</t>
        </is>
      </c>
    </row>
    <row r="42">
      <c r="A42" t="inlineStr">
        <is>
          <t xml:space="preserve">  Kommissionen (FIFO-Sicht)</t>
        </is>
      </c>
      <c r="C42" s="17" t="n">
        <v>12.61</v>
      </c>
    </row>
    <row r="43">
      <c r="A43" t="inlineStr">
        <is>
          <t xml:space="preserve">  Sonstige Gebühren</t>
        </is>
      </c>
      <c r="B43" s="7" t="n">
        <v>0</v>
      </c>
      <c r="C43" s="17" t="n">
        <v>0</v>
      </c>
    </row>
    <row r="45">
      <c r="A45" s="5" t="inlineStr">
        <is>
          <t>Netto-Rechnung (was bleibt nach Steuern &amp; Spesen)</t>
        </is>
      </c>
    </row>
    <row r="46">
      <c r="A46" s="18" t="inlineStr">
        <is>
          <t>KESt-Satz 27.5% — Pflicht-Methode AVG_COST</t>
        </is>
      </c>
    </row>
    <row r="47">
      <c r="A47" s="6" t="inlineStr">
        <is>
          <t>Position</t>
        </is>
      </c>
      <c r="B47" s="6" t="inlineStr"/>
      <c r="C47" s="6" t="inlineStr">
        <is>
          <t>EUR</t>
        </is>
      </c>
    </row>
    <row r="48">
      <c r="A48" t="inlineStr">
        <is>
          <t xml:space="preserve">  Wertpapier-PnL (realisiert)</t>
        </is>
      </c>
      <c r="C48" s="8" t="n">
        <v>2096.8</v>
      </c>
    </row>
    <row r="49">
      <c r="A49" t="inlineStr">
        <is>
          <t xml:space="preserve">  Dividenden + PiL brutto</t>
        </is>
      </c>
      <c r="C49" s="8" t="n">
        <v>559.38</v>
      </c>
    </row>
    <row r="50">
      <c r="A50" t="inlineStr">
        <is>
          <t xml:space="preserve">  Zinsen erhalten (Brutto, KESt-pflichtig)</t>
        </is>
      </c>
      <c r="C50" s="8" t="n">
        <v>28.97</v>
      </c>
    </row>
    <row r="51">
      <c r="A51" t="inlineStr">
        <is>
          <t xml:space="preserve">  Zinsen gezahlt (nicht abzugsfähig)</t>
        </is>
      </c>
      <c r="C51" s="17" t="n">
        <v>0</v>
      </c>
    </row>
    <row r="52">
      <c r="A52" s="10" t="inlineStr">
        <is>
          <t xml:space="preserve">  Σ Brutto-Erträge (incl. Zinsen-Saldo)</t>
        </is>
      </c>
      <c r="C52" s="16" t="n">
        <v>2685.15</v>
      </c>
    </row>
    <row r="54">
      <c r="A54" s="4" t="inlineStr">
        <is>
          <t>Tatsächlich abgegangen (Spesen + Quellensteuer)</t>
        </is>
      </c>
    </row>
    <row r="55">
      <c r="A55" t="inlineStr">
        <is>
          <t xml:space="preserve">  Kommissionen Aktien-/KESt-Topf (Z7-Komm im KZ-857-Saldo)</t>
        </is>
      </c>
      <c r="C55" s="8" t="n">
        <v>-11.33</v>
      </c>
    </row>
    <row r="56">
      <c r="A56" t="inlineStr">
        <is>
          <t xml:space="preserve">  Sonstige Gebühren</t>
        </is>
      </c>
      <c r="C56" s="8" t="n">
        <v>0</v>
      </c>
    </row>
    <row r="57">
      <c r="A57" t="inlineStr">
        <is>
          <t xml:space="preserve">  Trade-Steuern (Stempel-/Transaktionssteuer)</t>
        </is>
      </c>
      <c r="C57" s="8" t="n">
        <v>0</v>
      </c>
    </row>
    <row r="58">
      <c r="A58" t="inlineStr">
        <is>
          <t xml:space="preserve">  Quellensteuer abgezogen (ausländisch)</t>
        </is>
      </c>
      <c r="C58" s="8" t="n">
        <v>0</v>
      </c>
    </row>
    <row r="60">
      <c r="A60" s="4" t="inlineStr">
        <is>
          <t>KESt-Berechnung (27.5% pro Topf, Verlustjahr → 0, kein Vortrag)</t>
        </is>
      </c>
    </row>
    <row r="61">
      <c r="A61" t="inlineStr">
        <is>
          <t xml:space="preserve">  KESt Wertpapier-Topf</t>
        </is>
      </c>
      <c r="C61" s="8" t="n">
        <v>-416.89</v>
      </c>
    </row>
    <row r="62">
      <c r="A62" t="inlineStr">
        <is>
          <t xml:space="preserve">  KESt Dividenden-Topf (inkl. PiL)</t>
        </is>
      </c>
      <c r="C62" s="8" t="n">
        <v>-153.83</v>
      </c>
    </row>
    <row r="63">
      <c r="A63" t="inlineStr">
        <is>
          <t xml:space="preserve">  KESt Zinsen-Topf (auf erhaltene Zinsen)</t>
        </is>
      </c>
      <c r="C63" s="8" t="n">
        <v>-7.97</v>
      </c>
    </row>
    <row r="64">
      <c r="A64" t="inlineStr">
        <is>
          <t xml:space="preserve">  Σ KESt brutto</t>
        </is>
      </c>
      <c r="C64" s="8" t="n">
        <v>-578.6900000000001</v>
      </c>
    </row>
    <row r="65">
      <c r="A65" t="inlineStr">
        <is>
          <t xml:space="preserve">  + anrechenbare ausländ. QSt (DBA-Cap 15%)</t>
        </is>
      </c>
      <c r="C65" s="8" t="n">
        <v>0</v>
      </c>
    </row>
    <row r="66">
      <c r="A66" s="4" t="inlineStr">
        <is>
          <t xml:space="preserve">  KESt an AT-Finanzamt fällig</t>
        </is>
      </c>
      <c r="C66" s="11" t="n">
        <v>-578.6900000000001</v>
      </c>
    </row>
    <row r="68">
      <c r="A68" s="19" t="inlineStr">
        <is>
          <t>NETTO in der Geldbörse</t>
        </is>
      </c>
      <c r="C68" s="20" t="n">
        <v>1862.8</v>
      </c>
    </row>
  </sheetData>
  <mergeCells count="2">
    <mergeCell ref="A1:C1"/>
    <mergeCell ref="A8:C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7"/>
  <sheetViews>
    <sheetView workbookViewId="0">
      <selection activeCell="A1" sqref="A1"/>
    </sheetView>
  </sheetViews>
  <sheetFormatPr baseColWidth="8" defaultRowHeight="15"/>
  <cols>
    <col width="17" customWidth="1" min="1" max="1"/>
    <col width="17" customWidth="1" min="2" max="2"/>
    <col width="11" customWidth="1" min="3" max="3"/>
    <col width="8" customWidth="1" min="4" max="4"/>
    <col width="7" customWidth="1" min="5" max="5"/>
    <col width="13" customWidth="1" min="6" max="6"/>
    <col width="13" customWidth="1" min="7" max="7"/>
    <col width="16" customWidth="1" min="8" max="8"/>
    <col width="22" customWidth="1" min="9" max="9"/>
    <col width="16" customWidth="1" min="10" max="10"/>
    <col width="13" customWidth="1" min="11" max="11"/>
    <col width="12" customWidth="1" min="12" max="12"/>
  </cols>
  <sheetData>
    <row r="1">
      <c r="A1" s="21" t="inlineStr">
        <is>
          <t>Close-Zeitpunkt</t>
        </is>
      </c>
      <c r="B1" s="21" t="inlineStr">
        <is>
          <t>Open-Zeitpunkt</t>
        </is>
      </c>
      <c r="C1" s="21" t="inlineStr">
        <is>
          <t>Haltetage</t>
        </is>
      </c>
      <c r="D1" s="21" t="inlineStr">
        <is>
          <t>Symbol</t>
        </is>
      </c>
      <c r="E1" s="21" t="inlineStr">
        <is>
          <t>Asset</t>
        </is>
      </c>
      <c r="F1" s="21" t="inlineStr">
        <is>
          <t>Menge</t>
        </is>
      </c>
      <c r="G1" s="21" t="inlineStr">
        <is>
          <t>Erlös EUR</t>
        </is>
      </c>
      <c r="H1" s="21" t="inlineStr">
        <is>
          <t>Cost Basis EUR</t>
        </is>
      </c>
      <c r="I1" s="21" t="inlineStr">
        <is>
          <t>Realisierter PnL EUR</t>
        </is>
      </c>
      <c r="J1" s="21" t="inlineStr">
        <is>
          <t>Kommission EUR</t>
        </is>
      </c>
      <c r="K1" s="21" t="inlineStr">
        <is>
          <t>Steuern EUR</t>
        </is>
      </c>
      <c r="L1" s="21" t="inlineStr">
        <is>
          <t>Steuerjahr</t>
        </is>
      </c>
    </row>
    <row r="2">
      <c r="A2" t="inlineStr">
        <is>
          <t>20250512;100000</t>
        </is>
      </c>
      <c r="B2" t="inlineStr">
        <is>
          <t>20250410;143000</t>
        </is>
      </c>
      <c r="C2" t="n">
        <v>32</v>
      </c>
      <c r="D2" t="inlineStr">
        <is>
          <t>SPY</t>
        </is>
      </c>
      <c r="E2" t="inlineStr">
        <is>
          <t>OPT</t>
        </is>
      </c>
      <c r="F2" s="22" t="n">
        <v>1</v>
      </c>
      <c r="G2" s="8" t="n">
        <v>205.85</v>
      </c>
      <c r="H2" s="8" t="n">
        <v>787.95</v>
      </c>
      <c r="I2" s="8" t="n">
        <v>580.8246</v>
      </c>
      <c r="J2" s="8" t="n">
        <v>1.2754</v>
      </c>
      <c r="K2" s="8" t="n">
        <v>0</v>
      </c>
      <c r="L2" s="7" t="n">
        <v>2025</v>
      </c>
    </row>
    <row r="3">
      <c r="A3" t="inlineStr">
        <is>
          <t>20250918;143055</t>
        </is>
      </c>
      <c r="B3" t="inlineStr">
        <is>
          <t>20250115;101512</t>
        </is>
      </c>
      <c r="C3" t="n">
        <v>246</v>
      </c>
      <c r="D3" t="inlineStr">
        <is>
          <t>VER</t>
        </is>
      </c>
      <c r="E3" t="inlineStr">
        <is>
          <t>STK</t>
        </is>
      </c>
      <c r="F3" s="22" t="n">
        <v>100</v>
      </c>
      <c r="G3" s="8" t="n">
        <v>8230</v>
      </c>
      <c r="H3" s="8" t="n">
        <v>6850</v>
      </c>
      <c r="I3" s="8" t="n">
        <v>1380</v>
      </c>
      <c r="J3" s="8" t="n">
        <v>5</v>
      </c>
      <c r="K3" s="8" t="n">
        <v>0</v>
      </c>
      <c r="L3" s="7" t="n">
        <v>2025</v>
      </c>
    </row>
    <row r="4">
      <c r="A4" t="inlineStr">
        <is>
          <t>20251020;160512</t>
        </is>
      </c>
      <c r="B4" t="inlineStr">
        <is>
          <t>20250315;143012</t>
        </is>
      </c>
      <c r="C4" t="n">
        <v>219</v>
      </c>
      <c r="D4" t="inlineStr">
        <is>
          <t>AAPL</t>
        </is>
      </c>
      <c r="E4" t="inlineStr">
        <is>
          <t>STK</t>
        </is>
      </c>
      <c r="F4" s="22" t="n">
        <v>15</v>
      </c>
      <c r="G4" s="8" t="n">
        <v>3441.375</v>
      </c>
      <c r="H4" s="8" t="n">
        <v>3029.4</v>
      </c>
      <c r="I4" s="8" t="n">
        <v>411.975</v>
      </c>
      <c r="J4" s="8" t="n">
        <v>1.333</v>
      </c>
      <c r="K4" s="8" t="n">
        <v>0</v>
      </c>
      <c r="L4" s="7" t="n">
        <v>2025</v>
      </c>
    </row>
    <row r="5">
      <c r="A5" t="inlineStr">
        <is>
          <t>20251122;150405</t>
        </is>
      </c>
      <c r="B5" t="inlineStr">
        <is>
          <t>20250220;103201</t>
        </is>
      </c>
      <c r="C5" t="n">
        <v>275</v>
      </c>
      <c r="D5" t="inlineStr">
        <is>
          <t>OMV</t>
        </is>
      </c>
      <c r="E5" t="inlineStr">
        <is>
          <t>STK</t>
        </is>
      </c>
      <c r="F5" s="22" t="n">
        <v>80</v>
      </c>
      <c r="G5" s="8" t="n">
        <v>3260</v>
      </c>
      <c r="H5" s="8" t="n">
        <v>3536</v>
      </c>
      <c r="I5" s="8" t="n">
        <v>-276</v>
      </c>
      <c r="J5" s="8" t="n">
        <v>5</v>
      </c>
      <c r="K5" s="8" t="n">
        <v>0</v>
      </c>
      <c r="L5" s="7" t="n">
        <v>2025</v>
      </c>
    </row>
    <row r="6"/>
    <row r="7">
      <c r="A7" s="4" t="inlineStr">
        <is>
          <t>Summe</t>
        </is>
      </c>
      <c r="F7" s="11">
        <f>SUM(F2:F6)</f>
        <v/>
      </c>
      <c r="G7" s="11">
        <f>SUM(G2:G6)</f>
        <v/>
      </c>
      <c r="H7" s="11">
        <f>SUM(H2:H6)</f>
        <v/>
      </c>
      <c r="I7" s="11">
        <f>SUM(I2:I6)</f>
        <v/>
      </c>
      <c r="J7" s="11">
        <f>SUM(J2:J6)</f>
        <v/>
      </c>
      <c r="K7" s="11">
        <f>SUM(K2:K6)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7"/>
  <sheetViews>
    <sheetView workbookViewId="0">
      <selection activeCell="A1" sqref="A1"/>
    </sheetView>
  </sheetViews>
  <sheetFormatPr baseColWidth="8" defaultRowHeight="15"/>
  <cols>
    <col width="17" customWidth="1" min="1" max="1"/>
    <col width="8" customWidth="1" min="2" max="2"/>
    <col width="7" customWidth="1" min="3" max="3"/>
    <col width="13" customWidth="1" min="4" max="4"/>
    <col width="13" customWidth="1" min="5" max="5"/>
    <col width="16" customWidth="1" min="6" max="6"/>
    <col width="22" customWidth="1" min="7" max="7"/>
    <col width="16" customWidth="1" min="8" max="8"/>
    <col width="13" customWidth="1" min="9" max="9"/>
    <col width="12" customWidth="1" min="10" max="10"/>
  </cols>
  <sheetData>
    <row r="1">
      <c r="A1" s="21" t="inlineStr">
        <is>
          <t>Close-Zeitpunkt</t>
        </is>
      </c>
      <c r="B1" s="21" t="inlineStr">
        <is>
          <t>Symbol</t>
        </is>
      </c>
      <c r="C1" s="21" t="inlineStr">
        <is>
          <t>Asset</t>
        </is>
      </c>
      <c r="D1" s="21" t="inlineStr">
        <is>
          <t>Menge</t>
        </is>
      </c>
      <c r="E1" s="21" t="inlineStr">
        <is>
          <t>Erlös EUR</t>
        </is>
      </c>
      <c r="F1" s="21" t="inlineStr">
        <is>
          <t>Cost Basis EUR</t>
        </is>
      </c>
      <c r="G1" s="21" t="inlineStr">
        <is>
          <t>Realisierter PnL EUR</t>
        </is>
      </c>
      <c r="H1" s="21" t="inlineStr">
        <is>
          <t>Kommission EUR</t>
        </is>
      </c>
      <c r="I1" s="21" t="inlineStr">
        <is>
          <t>Steuern EUR</t>
        </is>
      </c>
      <c r="J1" s="21" t="inlineStr">
        <is>
          <t>Steuerjahr</t>
        </is>
      </c>
    </row>
    <row r="2">
      <c r="A2" t="inlineStr">
        <is>
          <t>20250512;100000</t>
        </is>
      </c>
      <c r="B2" t="inlineStr">
        <is>
          <t>SPY</t>
        </is>
      </c>
      <c r="C2" t="inlineStr">
        <is>
          <t>OPT</t>
        </is>
      </c>
      <c r="D2" s="22" t="n">
        <v>1</v>
      </c>
      <c r="E2" s="8" t="n">
        <v>787.95</v>
      </c>
      <c r="F2" s="8" t="n">
        <v>205.85</v>
      </c>
      <c r="G2" s="8" t="n">
        <v>580.8246</v>
      </c>
      <c r="H2" s="8" t="n">
        <v>1.2754</v>
      </c>
      <c r="I2" s="8" t="n">
        <v>0</v>
      </c>
      <c r="J2" s="7" t="n">
        <v>2025</v>
      </c>
    </row>
    <row r="3">
      <c r="A3" t="inlineStr">
        <is>
          <t>20250918;143055</t>
        </is>
      </c>
      <c r="B3" t="inlineStr">
        <is>
          <t>VER</t>
        </is>
      </c>
      <c r="C3" t="inlineStr">
        <is>
          <t>STK</t>
        </is>
      </c>
      <c r="D3" s="22" t="n">
        <v>100</v>
      </c>
      <c r="E3" s="8" t="n">
        <v>8230</v>
      </c>
      <c r="F3" s="8" t="n">
        <v>6850</v>
      </c>
      <c r="G3" s="8" t="n">
        <v>1380</v>
      </c>
      <c r="H3" s="8" t="n">
        <v>5</v>
      </c>
      <c r="I3" s="8" t="n">
        <v>0</v>
      </c>
      <c r="J3" s="7" t="n">
        <v>2025</v>
      </c>
    </row>
    <row r="4">
      <c r="A4" t="inlineStr">
        <is>
          <t>20251020;160512</t>
        </is>
      </c>
      <c r="B4" t="inlineStr">
        <is>
          <t>AAPL</t>
        </is>
      </c>
      <c r="C4" t="inlineStr">
        <is>
          <t>STK</t>
        </is>
      </c>
      <c r="D4" s="22" t="n">
        <v>15</v>
      </c>
      <c r="E4" s="8" t="n">
        <v>3441.375</v>
      </c>
      <c r="F4" s="8" t="n">
        <v>3029.4</v>
      </c>
      <c r="G4" s="8" t="n">
        <v>411.975</v>
      </c>
      <c r="H4" s="8" t="n">
        <v>1.333</v>
      </c>
      <c r="I4" s="8" t="n">
        <v>0</v>
      </c>
      <c r="J4" s="7" t="n">
        <v>2025</v>
      </c>
    </row>
    <row r="5">
      <c r="A5" t="inlineStr">
        <is>
          <t>20251122;150405</t>
        </is>
      </c>
      <c r="B5" t="inlineStr">
        <is>
          <t>OMV</t>
        </is>
      </c>
      <c r="C5" t="inlineStr">
        <is>
          <t>STK</t>
        </is>
      </c>
      <c r="D5" s="22" t="n">
        <v>80</v>
      </c>
      <c r="E5" s="8" t="n">
        <v>3260</v>
      </c>
      <c r="F5" s="8" t="n">
        <v>3536</v>
      </c>
      <c r="G5" s="8" t="n">
        <v>-276</v>
      </c>
      <c r="H5" s="8" t="n">
        <v>5</v>
      </c>
      <c r="I5" s="8" t="n">
        <v>0</v>
      </c>
      <c r="J5" s="7" t="n">
        <v>2025</v>
      </c>
    </row>
    <row r="6"/>
    <row r="7">
      <c r="A7" s="4" t="inlineStr">
        <is>
          <t>Summe</t>
        </is>
      </c>
      <c r="D7" s="11">
        <f>SUM(D2:D6)</f>
        <v/>
      </c>
      <c r="E7" s="11">
        <f>SUM(E2:E6)</f>
        <v/>
      </c>
      <c r="F7" s="11">
        <f>SUM(F2:F6)</f>
        <v/>
      </c>
      <c r="G7" s="11">
        <f>SUM(G2:G6)</f>
        <v/>
      </c>
      <c r="H7" s="11">
        <f>SUM(H2:H6)</f>
        <v/>
      </c>
      <c r="I7" s="11">
        <f>SUM(I2:I6)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Y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17" customWidth="1" min="2" max="2"/>
    <col width="12" customWidth="1" min="3" max="3"/>
    <col width="17" customWidth="1" min="4" max="4"/>
    <col width="11" customWidth="1" min="5" max="5"/>
    <col width="23" customWidth="1" min="6" max="6"/>
    <col width="12" customWidth="1" min="7" max="7"/>
    <col width="19" customWidth="1" min="8" max="8"/>
    <col width="21" customWidth="1" min="9" max="9"/>
    <col width="14" customWidth="1" min="10" max="10"/>
    <col width="15" customWidth="1" min="11" max="11"/>
    <col width="17" customWidth="1" min="12" max="12"/>
    <col width="30" customWidth="1" min="13" max="13"/>
    <col width="22" customWidth="1" min="14" max="14"/>
    <col width="12" customWidth="1" min="15" max="15"/>
    <col width="14" customWidth="1" min="16" max="16"/>
    <col width="7" customWidth="1" min="17" max="17"/>
    <col width="8" customWidth="1" min="18" max="18"/>
    <col width="20" customWidth="1" min="19" max="19"/>
    <col width="5" customWidth="1" min="20" max="20"/>
    <col width="13" customWidth="1" min="21" max="21"/>
    <col width="10" customWidth="1" min="22" max="22"/>
    <col width="8" customWidth="1" min="23" max="23"/>
    <col width="9" customWidth="1" min="24" max="24"/>
    <col width="12" customWidth="1" min="25" max="25"/>
    <col width="7" customWidth="1" min="26" max="26"/>
    <col width="17" customWidth="1" min="27" max="27"/>
    <col width="24" customWidth="1" min="28" max="28"/>
    <col width="7" customWidth="1" min="29" max="29"/>
    <col width="19" customWidth="1" min="30" max="30"/>
    <col width="21" customWidth="1" min="31" max="31"/>
    <col width="25" customWidth="1" min="32" max="32"/>
    <col width="20" customWidth="1" min="33" max="33"/>
    <col width="22" customWidth="1" min="34" max="34"/>
    <col width="19" customWidth="1" min="35" max="35"/>
    <col width="15" customWidth="1" min="36" max="36"/>
    <col width="14" customWidth="1" min="37" max="37"/>
    <col width="24" customWidth="1" min="38" max="38"/>
    <col width="19" customWidth="1" min="39" max="39"/>
    <col width="20" customWidth="1" min="40" max="40"/>
    <col width="21" customWidth="1" min="41" max="41"/>
    <col width="19" customWidth="1" min="42" max="42"/>
    <col width="23" customWidth="1" min="43" max="43"/>
    <col width="24" customWidth="1" min="44" max="44"/>
    <col width="22" customWidth="1" min="45" max="45"/>
    <col width="19" customWidth="1" min="46" max="46"/>
    <col width="22" customWidth="1" min="47" max="47"/>
    <col width="21" customWidth="1" min="48" max="48"/>
    <col width="30" customWidth="1" min="49" max="49"/>
    <col width="25" customWidth="1" min="50" max="50"/>
    <col width="12" customWidth="1" min="51" max="51"/>
  </cols>
  <sheetData>
    <row r="1" ht="32" customHeight="1">
      <c r="A1" s="23" t="inlineStr">
        <is>
          <t>Audit-Detailansicht — alle Engine- und Originalfelder pro Realized-Record. Für Prüfungsfestigkeit: Originalpreis, Wechselkurs, Trade-Typ, Optionsdetails, Andienungs-Spuren.</t>
        </is>
      </c>
    </row>
    <row r="2"/>
    <row r="3" ht="30" customHeight="1">
      <c r="A3" s="24" t="inlineStr">
        <is>
          <t>Close-Datum</t>
        </is>
      </c>
      <c r="B3" s="24" t="inlineStr">
        <is>
          <t>Close-Zeitpunkt</t>
        </is>
      </c>
      <c r="C3" s="24" t="inlineStr">
        <is>
          <t>Open-Datum</t>
        </is>
      </c>
      <c r="D3" s="24" t="inlineStr">
        <is>
          <t>Open-Zeitpunkt</t>
        </is>
      </c>
      <c r="E3" s="24" t="inlineStr">
        <is>
          <t>Haltetage</t>
        </is>
      </c>
      <c r="F3" s="24" t="inlineStr">
        <is>
          <t>Open-Preis (Original)</t>
        </is>
      </c>
      <c r="G3" s="24" t="inlineStr">
        <is>
          <t>Open-FX-IB</t>
        </is>
      </c>
      <c r="H3" s="24" t="inlineStr">
        <is>
          <t>Open-FX-EZB</t>
        </is>
      </c>
      <c r="I3" s="24" t="inlineStr">
        <is>
          <t>Open-Diff %</t>
        </is>
      </c>
      <c r="J3" s="24" t="inlineStr">
        <is>
          <t>Open-Währung</t>
        </is>
      </c>
      <c r="K3" s="24" t="inlineStr">
        <is>
          <t>Open-Buy/Sell</t>
        </is>
      </c>
      <c r="L3" s="24" t="inlineStr">
        <is>
          <t>Open-Open/Close</t>
        </is>
      </c>
      <c r="M3" s="24" t="inlineStr">
        <is>
          <t>Open-Notes</t>
        </is>
      </c>
      <c r="N3" s="24" t="inlineStr">
        <is>
          <t>Symbol</t>
        </is>
      </c>
      <c r="O3" s="24" t="inlineStr">
        <is>
          <t>Underlying</t>
        </is>
      </c>
      <c r="P3" s="24" t="inlineStr">
        <is>
          <t>ISIN</t>
        </is>
      </c>
      <c r="Q3" s="24" t="inlineStr">
        <is>
          <t>Asset</t>
        </is>
      </c>
      <c r="R3" s="24" t="inlineStr">
        <is>
          <t>Sub</t>
        </is>
      </c>
      <c r="S3" s="24" t="inlineStr">
        <is>
          <t>Bucket (E1kv-Topf)</t>
        </is>
      </c>
      <c r="T3" s="24" t="inlineStr">
        <is>
          <t>KZ</t>
        </is>
      </c>
      <c r="U3" s="24" t="inlineStr">
        <is>
          <t>Typ</t>
        </is>
      </c>
      <c r="V3" s="24" t="inlineStr">
        <is>
          <t>Put/Call</t>
        </is>
      </c>
      <c r="W3" s="24" t="inlineStr">
        <is>
          <t>Strike</t>
        </is>
      </c>
      <c r="X3" s="24" t="inlineStr">
        <is>
          <t>Verfall</t>
        </is>
      </c>
      <c r="Y3" s="24" t="inlineStr">
        <is>
          <t>Multiplier</t>
        </is>
      </c>
      <c r="Z3" s="24" t="inlineStr">
        <is>
          <t>Menge</t>
        </is>
      </c>
      <c r="AA3" s="24" t="inlineStr">
        <is>
          <t>Originalwährung</t>
        </is>
      </c>
      <c r="AB3" s="24" t="inlineStr">
        <is>
          <t>Close-Preis (Original)</t>
        </is>
      </c>
      <c r="AC3" s="24" t="inlineStr">
        <is>
          <t>FX-IB</t>
        </is>
      </c>
      <c r="AD3" s="24" t="inlineStr">
        <is>
          <t>FX-EZB</t>
        </is>
      </c>
      <c r="AE3" s="24" t="inlineStr">
        <is>
          <t>Diff %</t>
        </is>
      </c>
      <c r="AF3" s="24" t="inlineStr">
        <is>
          <t>Cost Basis EUR (Engine)</t>
        </is>
      </c>
      <c r="AG3" s="24" t="inlineStr">
        <is>
          <t>Erlös EUR (Engine)</t>
        </is>
      </c>
      <c r="AH3" s="24" t="inlineStr">
        <is>
          <t>Realisierter PnL EUR</t>
        </is>
      </c>
      <c r="AI3" s="24" t="inlineStr">
        <is>
          <t>Komm EUR (Engine)</t>
        </is>
      </c>
      <c r="AJ3" s="24" t="inlineStr">
        <is>
          <t>Komm Original</t>
        </is>
      </c>
      <c r="AK3" s="24" t="inlineStr">
        <is>
          <t>Komm-Währung</t>
        </is>
      </c>
      <c r="AL3" s="24" t="inlineStr">
        <is>
          <t>Trade-Steuern Original</t>
        </is>
      </c>
      <c r="AM3" s="24" t="inlineStr">
        <is>
          <t>Trade-Steuern EUR</t>
        </is>
      </c>
      <c r="AN3" s="24" t="inlineStr">
        <is>
          <t>Trade-Date (close)</t>
        </is>
      </c>
      <c r="AO3" s="24" t="inlineStr">
        <is>
          <t>Settle-Date (close)</t>
        </is>
      </c>
      <c r="AP3" s="24" t="inlineStr">
        <is>
          <t>Cost-Adjusted EUR</t>
        </is>
      </c>
      <c r="AQ3" s="24" t="inlineStr">
        <is>
          <t>Proceeds-Adjusted EUR</t>
        </is>
      </c>
      <c r="AR3" s="24" t="inlineStr">
        <is>
          <t>Assignment-Premium EUR</t>
        </is>
      </c>
      <c r="AS3" s="24" t="inlineStr">
        <is>
          <t>Linked Option-EAE-ID</t>
        </is>
      </c>
      <c r="AT3" s="24" t="inlineStr">
        <is>
          <t>PnL neutralisiert</t>
        </is>
      </c>
      <c r="AU3" s="24" t="inlineStr">
        <is>
          <t>Bond Stückzinsen EUR</t>
        </is>
      </c>
      <c r="AV3" s="24" t="inlineStr">
        <is>
          <t>Transaction-Type IB</t>
        </is>
      </c>
      <c r="AW3" s="24" t="inlineStr">
        <is>
          <t>Notes IB</t>
        </is>
      </c>
      <c r="AX3" s="24" t="inlineStr">
        <is>
          <t>Source-File (FlexQuery)</t>
        </is>
      </c>
      <c r="AY3" s="24" t="inlineStr">
        <is>
          <t>Steuerjahr</t>
        </is>
      </c>
    </row>
    <row r="4">
      <c r="A4" t="inlineStr">
        <is>
          <t>20250512</t>
        </is>
      </c>
      <c r="B4" t="inlineStr">
        <is>
          <t>20250512;100000</t>
        </is>
      </c>
      <c r="C4" t="inlineStr">
        <is>
          <t>20250410;1</t>
        </is>
      </c>
      <c r="D4" t="inlineStr">
        <is>
          <t>20250410;143000</t>
        </is>
      </c>
      <c r="E4" s="7" t="n">
        <v>32</v>
      </c>
      <c r="F4" s="25" t="n">
        <v>8.5</v>
      </c>
      <c r="G4" s="25" t="n">
        <v>0.927</v>
      </c>
      <c r="H4" s="25" t="n">
        <v>0.851063829787234</v>
      </c>
      <c r="I4" s="26" t="n">
        <v>0.08922500000000004</v>
      </c>
      <c r="J4" t="inlineStr">
        <is>
          <t>USD</t>
        </is>
      </c>
      <c r="K4" t="inlineStr">
        <is>
          <t>SELL</t>
        </is>
      </c>
      <c r="M4" t="inlineStr">
        <is>
          <t>Demo: Short Call SPY 580 Open</t>
        </is>
      </c>
      <c r="N4" t="inlineStr">
        <is>
          <t>SPY  250516C00580000</t>
        </is>
      </c>
      <c r="O4" t="inlineStr">
        <is>
          <t>SPY</t>
        </is>
      </c>
      <c r="Q4" t="inlineStr">
        <is>
          <t>OPT</t>
        </is>
      </c>
      <c r="S4" t="inlineStr">
        <is>
          <t>TARIF</t>
        </is>
      </c>
      <c r="T4" t="inlineStr">
        <is>
          <t>857</t>
        </is>
      </c>
      <c r="U4" t="inlineStr">
        <is>
          <t>short-close</t>
        </is>
      </c>
      <c r="W4" s="25" t="n"/>
      <c r="Y4" s="7" t="n">
        <v>100</v>
      </c>
      <c r="Z4" s="22" t="n">
        <v>1</v>
      </c>
      <c r="AA4" t="inlineStr">
        <is>
          <t>USD</t>
        </is>
      </c>
      <c r="AB4" s="25" t="n">
        <v>2.3</v>
      </c>
      <c r="AC4" s="25" t="n">
        <v>0.895</v>
      </c>
      <c r="AD4" s="25" t="n">
        <v>0.851063829787234</v>
      </c>
      <c r="AE4" s="26" t="n">
        <v>0.05162500000000001</v>
      </c>
      <c r="AF4" s="8" t="n">
        <v>787.95</v>
      </c>
      <c r="AG4" s="8" t="n">
        <v>205.85</v>
      </c>
      <c r="AH4" s="8" t="n">
        <v>580.8246</v>
      </c>
      <c r="AI4" s="8" t="n">
        <v>1.2754</v>
      </c>
      <c r="AJ4" s="25" t="n">
        <v>-0.7</v>
      </c>
      <c r="AK4" t="inlineStr">
        <is>
          <t>USD</t>
        </is>
      </c>
      <c r="AL4" s="25" t="n">
        <v>0</v>
      </c>
      <c r="AM4" s="8" t="n">
        <v>0</v>
      </c>
      <c r="AN4" t="inlineStr">
        <is>
          <t>20250512</t>
        </is>
      </c>
      <c r="AP4" s="8" t="n"/>
      <c r="AQ4" s="8" t="n"/>
      <c r="AR4" s="8" t="n"/>
      <c r="AS4" s="7" t="n"/>
      <c r="AT4" t="inlineStr"/>
      <c r="AU4" s="8" t="n"/>
      <c r="AW4" t="inlineStr">
        <is>
          <t>Demo: Short Call SPY 580 Glattstellung</t>
        </is>
      </c>
      <c r="AY4" s="7" t="n">
        <v>2025</v>
      </c>
    </row>
    <row r="5">
      <c r="A5" t="inlineStr">
        <is>
          <t>20250918</t>
        </is>
      </c>
      <c r="B5" t="inlineStr">
        <is>
          <t>20250918;143055</t>
        </is>
      </c>
      <c r="C5" t="inlineStr">
        <is>
          <t>20250115;1</t>
        </is>
      </c>
      <c r="D5" t="inlineStr">
        <is>
          <t>20250115;101512</t>
        </is>
      </c>
      <c r="E5" s="7" t="n">
        <v>246</v>
      </c>
      <c r="F5" s="25" t="n">
        <v>68.5</v>
      </c>
      <c r="G5" s="25" t="n">
        <v>1</v>
      </c>
      <c r="H5" s="25" t="n">
        <v>1</v>
      </c>
      <c r="I5" s="27" t="n">
        <v>0</v>
      </c>
      <c r="J5" t="inlineStr">
        <is>
          <t>EUR</t>
        </is>
      </c>
      <c r="K5" t="inlineStr">
        <is>
          <t>BUY</t>
        </is>
      </c>
      <c r="L5" t="inlineStr">
        <is>
          <t>O</t>
        </is>
      </c>
      <c r="N5" t="inlineStr">
        <is>
          <t>VER</t>
        </is>
      </c>
      <c r="O5" t="inlineStr"/>
      <c r="P5" t="inlineStr">
        <is>
          <t>AT0000746409</t>
        </is>
      </c>
      <c r="Q5" t="inlineStr">
        <is>
          <t>STK</t>
        </is>
      </c>
      <c r="R5" t="inlineStr">
        <is>
          <t>COMMON</t>
        </is>
      </c>
      <c r="S5" t="inlineStr">
        <is>
          <t>STK</t>
        </is>
      </c>
      <c r="T5" t="inlineStr">
        <is>
          <t>994</t>
        </is>
      </c>
      <c r="U5" t="inlineStr">
        <is>
          <t>long-close</t>
        </is>
      </c>
      <c r="W5" s="25" t="n"/>
      <c r="Y5" s="7" t="n"/>
      <c r="Z5" s="22" t="n">
        <v>100</v>
      </c>
      <c r="AA5" t="inlineStr">
        <is>
          <t>EUR</t>
        </is>
      </c>
      <c r="AB5" s="25" t="n">
        <v>82.3</v>
      </c>
      <c r="AC5" s="25" t="n">
        <v>1</v>
      </c>
      <c r="AD5" s="25" t="n">
        <v>1</v>
      </c>
      <c r="AE5" s="27" t="n">
        <v>0</v>
      </c>
      <c r="AF5" s="8" t="n">
        <v>6850</v>
      </c>
      <c r="AG5" s="8" t="n">
        <v>8230</v>
      </c>
      <c r="AH5" s="8" t="n">
        <v>1380</v>
      </c>
      <c r="AI5" s="8" t="n">
        <v>5</v>
      </c>
      <c r="AJ5" s="25" t="n">
        <v>-2.5</v>
      </c>
      <c r="AK5" t="inlineStr">
        <is>
          <t>EUR</t>
        </is>
      </c>
      <c r="AL5" s="25" t="n">
        <v>0</v>
      </c>
      <c r="AM5" s="8" t="n">
        <v>0</v>
      </c>
      <c r="AN5" t="inlineStr">
        <is>
          <t>20250918</t>
        </is>
      </c>
      <c r="AO5" t="inlineStr">
        <is>
          <t>20250922</t>
        </is>
      </c>
      <c r="AP5" s="8" t="n"/>
      <c r="AQ5" s="8" t="n"/>
      <c r="AR5" s="8" t="n"/>
      <c r="AS5" s="7" t="n"/>
      <c r="AT5" t="inlineStr"/>
      <c r="AU5" s="8" t="n"/>
      <c r="AV5" t="inlineStr">
        <is>
          <t>ExchTrade</t>
        </is>
      </c>
      <c r="AX5" t="inlineStr">
        <is>
          <t>demo.xml</t>
        </is>
      </c>
      <c r="AY5" s="7" t="n">
        <v>2025</v>
      </c>
    </row>
    <row r="6">
      <c r="A6" t="inlineStr">
        <is>
          <t>20251020</t>
        </is>
      </c>
      <c r="B6" t="inlineStr">
        <is>
          <t>20251020;160512</t>
        </is>
      </c>
      <c r="C6" t="inlineStr">
        <is>
          <t>20250315;1</t>
        </is>
      </c>
      <c r="D6" t="inlineStr">
        <is>
          <t>20250315;143012</t>
        </is>
      </c>
      <c r="E6" s="7" t="n">
        <v>219</v>
      </c>
      <c r="F6" s="25" t="n">
        <v>220</v>
      </c>
      <c r="G6" s="25" t="n">
        <v>0.918</v>
      </c>
      <c r="H6" s="25" t="n">
        <v>0.851063829787234</v>
      </c>
      <c r="I6" s="26" t="n">
        <v>0.07865000000000004</v>
      </c>
      <c r="J6" t="inlineStr">
        <is>
          <t>USD</t>
        </is>
      </c>
      <c r="K6" t="inlineStr">
        <is>
          <t>BUY</t>
        </is>
      </c>
      <c r="L6" t="inlineStr">
        <is>
          <t>O</t>
        </is>
      </c>
      <c r="N6" t="inlineStr">
        <is>
          <t>AAPL</t>
        </is>
      </c>
      <c r="O6" t="inlineStr"/>
      <c r="P6" t="inlineStr">
        <is>
          <t>US0378331005</t>
        </is>
      </c>
      <c r="Q6" t="inlineStr">
        <is>
          <t>STK</t>
        </is>
      </c>
      <c r="R6" t="inlineStr">
        <is>
          <t>COMMON</t>
        </is>
      </c>
      <c r="S6" t="inlineStr">
        <is>
          <t>STK</t>
        </is>
      </c>
      <c r="T6" t="inlineStr">
        <is>
          <t>994</t>
        </is>
      </c>
      <c r="U6" t="inlineStr">
        <is>
          <t>long-close</t>
        </is>
      </c>
      <c r="W6" s="25" t="n"/>
      <c r="Y6" s="7" t="n"/>
      <c r="Z6" s="22" t="n">
        <v>15</v>
      </c>
      <c r="AA6" t="inlineStr">
        <is>
          <t>USD</t>
        </is>
      </c>
      <c r="AB6" s="25" t="n">
        <v>262.5</v>
      </c>
      <c r="AC6" s="25" t="n">
        <v>0.874</v>
      </c>
      <c r="AD6" s="25" t="n">
        <v>0.851063829787234</v>
      </c>
      <c r="AE6" s="26" t="n">
        <v>0.02694999999999999</v>
      </c>
      <c r="AF6" s="8" t="n">
        <v>3029.4</v>
      </c>
      <c r="AG6" s="8" t="n">
        <v>3441.375</v>
      </c>
      <c r="AH6" s="8" t="n">
        <v>411.975</v>
      </c>
      <c r="AI6" s="8" t="n">
        <v>1.333</v>
      </c>
      <c r="AJ6" s="25" t="n">
        <v>-1</v>
      </c>
      <c r="AK6" t="inlineStr">
        <is>
          <t>USD</t>
        </is>
      </c>
      <c r="AL6" s="25" t="n">
        <v>0</v>
      </c>
      <c r="AM6" s="8" t="n">
        <v>0</v>
      </c>
      <c r="AN6" t="inlineStr">
        <is>
          <t>20251020</t>
        </is>
      </c>
      <c r="AO6" t="inlineStr">
        <is>
          <t>20251022</t>
        </is>
      </c>
      <c r="AP6" s="8" t="n"/>
      <c r="AQ6" s="8" t="n"/>
      <c r="AR6" s="8" t="n"/>
      <c r="AS6" s="7" t="n"/>
      <c r="AT6" t="inlineStr"/>
      <c r="AU6" s="8" t="n"/>
      <c r="AV6" t="inlineStr">
        <is>
          <t>ExchTrade</t>
        </is>
      </c>
      <c r="AX6" t="inlineStr">
        <is>
          <t>demo.xml</t>
        </is>
      </c>
      <c r="AY6" s="7" t="n">
        <v>2025</v>
      </c>
    </row>
    <row r="7">
      <c r="A7" t="inlineStr">
        <is>
          <t>20251122</t>
        </is>
      </c>
      <c r="B7" t="inlineStr">
        <is>
          <t>20251122;150405</t>
        </is>
      </c>
      <c r="C7" t="inlineStr">
        <is>
          <t>20250220;1</t>
        </is>
      </c>
      <c r="D7" t="inlineStr">
        <is>
          <t>20250220;103201</t>
        </is>
      </c>
      <c r="E7" s="7" t="n">
        <v>275</v>
      </c>
      <c r="F7" s="25" t="n">
        <v>44.2</v>
      </c>
      <c r="G7" s="25" t="n">
        <v>1</v>
      </c>
      <c r="H7" s="25" t="n">
        <v>1</v>
      </c>
      <c r="I7" s="27" t="n">
        <v>0</v>
      </c>
      <c r="J7" t="inlineStr">
        <is>
          <t>EUR</t>
        </is>
      </c>
      <c r="K7" t="inlineStr">
        <is>
          <t>BUY</t>
        </is>
      </c>
      <c r="L7" t="inlineStr">
        <is>
          <t>O</t>
        </is>
      </c>
      <c r="N7" t="inlineStr">
        <is>
          <t>OMV</t>
        </is>
      </c>
      <c r="O7" t="inlineStr"/>
      <c r="P7" t="inlineStr">
        <is>
          <t>AT0000743059</t>
        </is>
      </c>
      <c r="Q7" t="inlineStr">
        <is>
          <t>STK</t>
        </is>
      </c>
      <c r="R7" t="inlineStr">
        <is>
          <t>COMMON</t>
        </is>
      </c>
      <c r="S7" t="inlineStr">
        <is>
          <t>STK</t>
        </is>
      </c>
      <c r="T7" t="inlineStr">
        <is>
          <t>892</t>
        </is>
      </c>
      <c r="U7" t="inlineStr">
        <is>
          <t>long-close</t>
        </is>
      </c>
      <c r="W7" s="25" t="n"/>
      <c r="Y7" s="7" t="n"/>
      <c r="Z7" s="22" t="n">
        <v>80</v>
      </c>
      <c r="AA7" t="inlineStr">
        <is>
          <t>EUR</t>
        </is>
      </c>
      <c r="AB7" s="25" t="n">
        <v>40.75</v>
      </c>
      <c r="AC7" s="25" t="n">
        <v>1</v>
      </c>
      <c r="AD7" s="25" t="n">
        <v>1</v>
      </c>
      <c r="AE7" s="27" t="n">
        <v>0</v>
      </c>
      <c r="AF7" s="8" t="n">
        <v>3536</v>
      </c>
      <c r="AG7" s="8" t="n">
        <v>3260</v>
      </c>
      <c r="AH7" s="8" t="n">
        <v>-276</v>
      </c>
      <c r="AI7" s="8" t="n">
        <v>5</v>
      </c>
      <c r="AJ7" s="25" t="n">
        <v>-2.5</v>
      </c>
      <c r="AK7" t="inlineStr">
        <is>
          <t>EUR</t>
        </is>
      </c>
      <c r="AL7" s="25" t="n">
        <v>0</v>
      </c>
      <c r="AM7" s="8" t="n">
        <v>0</v>
      </c>
      <c r="AN7" t="inlineStr">
        <is>
          <t>20251122</t>
        </is>
      </c>
      <c r="AO7" t="inlineStr">
        <is>
          <t>20251126</t>
        </is>
      </c>
      <c r="AP7" s="8" t="n"/>
      <c r="AQ7" s="8" t="n"/>
      <c r="AR7" s="8" t="n"/>
      <c r="AS7" s="7" t="n"/>
      <c r="AT7" t="inlineStr"/>
      <c r="AU7" s="8" t="n"/>
      <c r="AV7" t="inlineStr">
        <is>
          <t>ExchTrade</t>
        </is>
      </c>
      <c r="AX7" t="inlineStr">
        <is>
          <t>demo.xml</t>
        </is>
      </c>
      <c r="AY7" s="7" t="n">
        <v>2025</v>
      </c>
    </row>
    <row r="8"/>
    <row r="9">
      <c r="A9" s="4" t="inlineStr">
        <is>
          <t>Σ</t>
        </is>
      </c>
      <c r="AF9" s="11">
        <f>SUM(AF4:AF7)</f>
        <v/>
      </c>
      <c r="AG9" s="11">
        <f>SUM(AG4:AG7)</f>
        <v/>
      </c>
      <c r="AH9" s="11">
        <f>SUM(AH4:AH7)</f>
        <v/>
      </c>
      <c r="AI9" s="11">
        <f>SUM(AI4:AI7)</f>
        <v/>
      </c>
      <c r="AM9" s="11">
        <f>SUM(AM4:AM7)</f>
        <v/>
      </c>
      <c r="AP9" s="11">
        <f>SUM(AP4:AP7)</f>
        <v/>
      </c>
      <c r="AQ9" s="11">
        <f>SUM(AQ4:AQ7)</f>
        <v/>
      </c>
      <c r="AR9" s="11">
        <f>SUM(AR4:AR7)</f>
        <v/>
      </c>
      <c r="AU9" s="11">
        <f>SUM(AU4:AU7)</f>
        <v/>
      </c>
    </row>
  </sheetData>
  <mergeCells count="1">
    <mergeCell ref="A1:AY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N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17" customWidth="1" min="2" max="2"/>
    <col width="22" customWidth="1" min="3" max="3"/>
    <col width="12" customWidth="1" min="4" max="4"/>
    <col width="14" customWidth="1" min="5" max="5"/>
    <col width="7" customWidth="1" min="6" max="6"/>
    <col width="8" customWidth="1" min="7" max="7"/>
    <col width="20" customWidth="1" min="8" max="8"/>
    <col width="5" customWidth="1" min="9" max="9"/>
    <col width="13" customWidth="1" min="10" max="10"/>
    <col width="10" customWidth="1" min="11" max="11"/>
    <col width="8" customWidth="1" min="12" max="12"/>
    <col width="9" customWidth="1" min="13" max="13"/>
    <col width="12" customWidth="1" min="14" max="14"/>
    <col width="7" customWidth="1" min="15" max="15"/>
    <col width="17" customWidth="1" min="16" max="16"/>
    <col width="24" customWidth="1" min="17" max="17"/>
    <col width="7" customWidth="1" min="18" max="18"/>
    <col width="19" customWidth="1" min="19" max="19"/>
    <col width="21" customWidth="1" min="20" max="20"/>
    <col width="25" customWidth="1" min="21" max="21"/>
    <col width="20" customWidth="1" min="22" max="22"/>
    <col width="22" customWidth="1" min="23" max="23"/>
    <col width="19" customWidth="1" min="24" max="24"/>
    <col width="15" customWidth="1" min="25" max="25"/>
    <col width="14" customWidth="1" min="26" max="26"/>
    <col width="24" customWidth="1" min="27" max="27"/>
    <col width="19" customWidth="1" min="28" max="28"/>
    <col width="20" customWidth="1" min="29" max="29"/>
    <col width="21" customWidth="1" min="30" max="30"/>
    <col width="19" customWidth="1" min="31" max="31"/>
    <col width="23" customWidth="1" min="32" max="32"/>
    <col width="24" customWidth="1" min="33" max="33"/>
    <col width="22" customWidth="1" min="34" max="34"/>
    <col width="19" customWidth="1" min="35" max="35"/>
    <col width="22" customWidth="1" min="36" max="36"/>
    <col width="21" customWidth="1" min="37" max="37"/>
    <col width="30" customWidth="1" min="38" max="38"/>
    <col width="25" customWidth="1" min="39" max="39"/>
    <col width="12" customWidth="1" min="40" max="40"/>
  </cols>
  <sheetData>
    <row r="1" ht="32" customHeight="1">
      <c r="A1" s="23" t="inlineStr">
        <is>
          <t>Audit-Detailansicht — alle Engine- und Originalfelder pro Realized-Record. Für Prüfungsfestigkeit: Originalpreis, Wechselkurs, Trade-Typ, Optionsdetails, Andienungs-Spuren.</t>
        </is>
      </c>
    </row>
    <row r="2"/>
    <row r="3" ht="30" customHeight="1">
      <c r="A3" s="24" t="inlineStr">
        <is>
          <t>Close-Datum</t>
        </is>
      </c>
      <c r="B3" s="24" t="inlineStr">
        <is>
          <t>Close-Zeitpunkt</t>
        </is>
      </c>
      <c r="C3" s="24" t="inlineStr">
        <is>
          <t>Symbol</t>
        </is>
      </c>
      <c r="D3" s="24" t="inlineStr">
        <is>
          <t>Underlying</t>
        </is>
      </c>
      <c r="E3" s="24" t="inlineStr">
        <is>
          <t>ISIN</t>
        </is>
      </c>
      <c r="F3" s="24" t="inlineStr">
        <is>
          <t>Asset</t>
        </is>
      </c>
      <c r="G3" s="24" t="inlineStr">
        <is>
          <t>Sub</t>
        </is>
      </c>
      <c r="H3" s="24" t="inlineStr">
        <is>
          <t>Bucket (E1kv-Topf)</t>
        </is>
      </c>
      <c r="I3" s="24" t="inlineStr">
        <is>
          <t>KZ</t>
        </is>
      </c>
      <c r="J3" s="24" t="inlineStr">
        <is>
          <t>Typ</t>
        </is>
      </c>
      <c r="K3" s="24" t="inlineStr">
        <is>
          <t>Put/Call</t>
        </is>
      </c>
      <c r="L3" s="24" t="inlineStr">
        <is>
          <t>Strike</t>
        </is>
      </c>
      <c r="M3" s="24" t="inlineStr">
        <is>
          <t>Verfall</t>
        </is>
      </c>
      <c r="N3" s="24" t="inlineStr">
        <is>
          <t>Multiplier</t>
        </is>
      </c>
      <c r="O3" s="24" t="inlineStr">
        <is>
          <t>Menge</t>
        </is>
      </c>
      <c r="P3" s="24" t="inlineStr">
        <is>
          <t>Originalwährung</t>
        </is>
      </c>
      <c r="Q3" s="24" t="inlineStr">
        <is>
          <t>Close-Preis (Original)</t>
        </is>
      </c>
      <c r="R3" s="24" t="inlineStr">
        <is>
          <t>FX-IB</t>
        </is>
      </c>
      <c r="S3" s="24" t="inlineStr">
        <is>
          <t>FX-EZB</t>
        </is>
      </c>
      <c r="T3" s="24" t="inlineStr">
        <is>
          <t>Diff %</t>
        </is>
      </c>
      <c r="U3" s="24" t="inlineStr">
        <is>
          <t>Cost Basis EUR (Engine)</t>
        </is>
      </c>
      <c r="V3" s="24" t="inlineStr">
        <is>
          <t>Erlös EUR (Engine)</t>
        </is>
      </c>
      <c r="W3" s="24" t="inlineStr">
        <is>
          <t>Realisierter PnL EUR</t>
        </is>
      </c>
      <c r="X3" s="24" t="inlineStr">
        <is>
          <t>Komm EUR (Engine)</t>
        </is>
      </c>
      <c r="Y3" s="24" t="inlineStr">
        <is>
          <t>Komm Original</t>
        </is>
      </c>
      <c r="Z3" s="24" t="inlineStr">
        <is>
          <t>Komm-Währung</t>
        </is>
      </c>
      <c r="AA3" s="24" t="inlineStr">
        <is>
          <t>Trade-Steuern Original</t>
        </is>
      </c>
      <c r="AB3" s="24" t="inlineStr">
        <is>
          <t>Trade-Steuern EUR</t>
        </is>
      </c>
      <c r="AC3" s="24" t="inlineStr">
        <is>
          <t>Trade-Date (close)</t>
        </is>
      </c>
      <c r="AD3" s="24" t="inlineStr">
        <is>
          <t>Settle-Date (close)</t>
        </is>
      </c>
      <c r="AE3" s="24" t="inlineStr">
        <is>
          <t>Cost-Adjusted EUR</t>
        </is>
      </c>
      <c r="AF3" s="24" t="inlineStr">
        <is>
          <t>Proceeds-Adjusted EUR</t>
        </is>
      </c>
      <c r="AG3" s="24" t="inlineStr">
        <is>
          <t>Assignment-Premium EUR</t>
        </is>
      </c>
      <c r="AH3" s="24" t="inlineStr">
        <is>
          <t>Linked Option-EAE-ID</t>
        </is>
      </c>
      <c r="AI3" s="24" t="inlineStr">
        <is>
          <t>PnL neutralisiert</t>
        </is>
      </c>
      <c r="AJ3" s="24" t="inlineStr">
        <is>
          <t>Bond Stückzinsen EUR</t>
        </is>
      </c>
      <c r="AK3" s="24" t="inlineStr">
        <is>
          <t>Transaction-Type IB</t>
        </is>
      </c>
      <c r="AL3" s="24" t="inlineStr">
        <is>
          <t>Notes IB</t>
        </is>
      </c>
      <c r="AM3" s="24" t="inlineStr">
        <is>
          <t>Source-File (FlexQuery)</t>
        </is>
      </c>
      <c r="AN3" s="24" t="inlineStr">
        <is>
          <t>Steuerjahr</t>
        </is>
      </c>
    </row>
    <row r="4">
      <c r="A4" t="inlineStr">
        <is>
          <t>20250512</t>
        </is>
      </c>
      <c r="B4" t="inlineStr">
        <is>
          <t>20250512;100000</t>
        </is>
      </c>
      <c r="C4" t="inlineStr">
        <is>
          <t>SPY  250516C00580000</t>
        </is>
      </c>
      <c r="D4" t="inlineStr">
        <is>
          <t>SPY</t>
        </is>
      </c>
      <c r="F4" t="inlineStr">
        <is>
          <t>OPT</t>
        </is>
      </c>
      <c r="H4" t="inlineStr">
        <is>
          <t>TARIF</t>
        </is>
      </c>
      <c r="I4" t="inlineStr">
        <is>
          <t>857</t>
        </is>
      </c>
      <c r="J4" t="inlineStr">
        <is>
          <t>short-close</t>
        </is>
      </c>
      <c r="L4" s="25" t="n"/>
      <c r="N4" s="7" t="n">
        <v>100</v>
      </c>
      <c r="O4" s="22" t="n">
        <v>1</v>
      </c>
      <c r="P4" t="inlineStr">
        <is>
          <t>USD</t>
        </is>
      </c>
      <c r="Q4" s="25" t="n">
        <v>2.3</v>
      </c>
      <c r="R4" s="25" t="n">
        <v>0.895</v>
      </c>
      <c r="S4" s="25" t="n">
        <v>0.851063829787234</v>
      </c>
      <c r="T4" s="26" t="n">
        <v>0.05162500000000001</v>
      </c>
      <c r="U4" s="8" t="n">
        <v>205.85</v>
      </c>
      <c r="V4" s="8" t="n">
        <v>787.95</v>
      </c>
      <c r="W4" s="8" t="n">
        <v>580.8246</v>
      </c>
      <c r="X4" s="8" t="n">
        <v>1.2754</v>
      </c>
      <c r="Y4" s="25" t="n">
        <v>-0.7</v>
      </c>
      <c r="Z4" t="inlineStr">
        <is>
          <t>USD</t>
        </is>
      </c>
      <c r="AA4" s="25" t="n">
        <v>0</v>
      </c>
      <c r="AB4" s="8" t="n">
        <v>0</v>
      </c>
      <c r="AC4" t="inlineStr">
        <is>
          <t>20250512</t>
        </is>
      </c>
      <c r="AE4" s="8" t="n"/>
      <c r="AF4" s="8" t="n"/>
      <c r="AG4" s="8" t="n"/>
      <c r="AH4" s="7" t="n"/>
      <c r="AI4" t="inlineStr"/>
      <c r="AJ4" s="8" t="n"/>
      <c r="AL4" t="inlineStr">
        <is>
          <t>Demo: Short Call SPY 580 Glattstellung</t>
        </is>
      </c>
      <c r="AN4" s="7" t="n">
        <v>2025</v>
      </c>
    </row>
    <row r="5">
      <c r="A5" t="inlineStr">
        <is>
          <t>20250918</t>
        </is>
      </c>
      <c r="B5" t="inlineStr">
        <is>
          <t>20250918;143055</t>
        </is>
      </c>
      <c r="C5" t="inlineStr">
        <is>
          <t>VER</t>
        </is>
      </c>
      <c r="D5" t="inlineStr"/>
      <c r="E5" t="inlineStr">
        <is>
          <t>AT0000746409</t>
        </is>
      </c>
      <c r="F5" t="inlineStr">
        <is>
          <t>STK</t>
        </is>
      </c>
      <c r="G5" t="inlineStr">
        <is>
          <t>COMMON</t>
        </is>
      </c>
      <c r="H5" t="inlineStr">
        <is>
          <t>STK</t>
        </is>
      </c>
      <c r="I5" t="inlineStr">
        <is>
          <t>994</t>
        </is>
      </c>
      <c r="J5" t="inlineStr">
        <is>
          <t>long-close</t>
        </is>
      </c>
      <c r="L5" s="25" t="n"/>
      <c r="N5" s="7" t="n"/>
      <c r="O5" s="22" t="n">
        <v>100</v>
      </c>
      <c r="P5" t="inlineStr">
        <is>
          <t>EUR</t>
        </is>
      </c>
      <c r="Q5" s="25" t="n">
        <v>82.3</v>
      </c>
      <c r="R5" s="25" t="n">
        <v>1</v>
      </c>
      <c r="S5" s="25" t="n">
        <v>1</v>
      </c>
      <c r="T5" s="27" t="n">
        <v>0</v>
      </c>
      <c r="U5" s="8" t="n">
        <v>6850</v>
      </c>
      <c r="V5" s="8" t="n">
        <v>8230</v>
      </c>
      <c r="W5" s="8" t="n">
        <v>1380</v>
      </c>
      <c r="X5" s="8" t="n">
        <v>5</v>
      </c>
      <c r="Y5" s="25" t="n">
        <v>-2.5</v>
      </c>
      <c r="Z5" t="inlineStr">
        <is>
          <t>EUR</t>
        </is>
      </c>
      <c r="AA5" s="25" t="n">
        <v>0</v>
      </c>
      <c r="AB5" s="8" t="n">
        <v>0</v>
      </c>
      <c r="AC5" t="inlineStr">
        <is>
          <t>20250918</t>
        </is>
      </c>
      <c r="AD5" t="inlineStr">
        <is>
          <t>20250922</t>
        </is>
      </c>
      <c r="AE5" s="8" t="n"/>
      <c r="AF5" s="8" t="n"/>
      <c r="AG5" s="8" t="n"/>
      <c r="AH5" s="7" t="n"/>
      <c r="AI5" t="inlineStr"/>
      <c r="AJ5" s="8" t="n"/>
      <c r="AK5" t="inlineStr">
        <is>
          <t>ExchTrade</t>
        </is>
      </c>
      <c r="AM5" t="inlineStr">
        <is>
          <t>demo.xml</t>
        </is>
      </c>
      <c r="AN5" s="7" t="n">
        <v>2025</v>
      </c>
    </row>
    <row r="6">
      <c r="A6" t="inlineStr">
        <is>
          <t>20251020</t>
        </is>
      </c>
      <c r="B6" t="inlineStr">
        <is>
          <t>20251020;160512</t>
        </is>
      </c>
      <c r="C6" t="inlineStr">
        <is>
          <t>AAPL</t>
        </is>
      </c>
      <c r="D6" t="inlineStr"/>
      <c r="E6" t="inlineStr">
        <is>
          <t>US0378331005</t>
        </is>
      </c>
      <c r="F6" t="inlineStr">
        <is>
          <t>STK</t>
        </is>
      </c>
      <c r="G6" t="inlineStr">
        <is>
          <t>COMMON</t>
        </is>
      </c>
      <c r="H6" t="inlineStr">
        <is>
          <t>STK</t>
        </is>
      </c>
      <c r="I6" t="inlineStr">
        <is>
          <t>994</t>
        </is>
      </c>
      <c r="J6" t="inlineStr">
        <is>
          <t>long-close</t>
        </is>
      </c>
      <c r="L6" s="25" t="n"/>
      <c r="N6" s="7" t="n"/>
      <c r="O6" s="22" t="n">
        <v>15</v>
      </c>
      <c r="P6" t="inlineStr">
        <is>
          <t>USD</t>
        </is>
      </c>
      <c r="Q6" s="25" t="n">
        <v>262.5</v>
      </c>
      <c r="R6" s="25" t="n">
        <v>0.874</v>
      </c>
      <c r="S6" s="25" t="n">
        <v>0.851063829787234</v>
      </c>
      <c r="T6" s="26" t="n">
        <v>0.02694999999999999</v>
      </c>
      <c r="U6" s="8" t="n">
        <v>3029.4</v>
      </c>
      <c r="V6" s="8" t="n">
        <v>3441.375</v>
      </c>
      <c r="W6" s="8" t="n">
        <v>411.975</v>
      </c>
      <c r="X6" s="8" t="n">
        <v>1.333</v>
      </c>
      <c r="Y6" s="25" t="n">
        <v>-1</v>
      </c>
      <c r="Z6" t="inlineStr">
        <is>
          <t>USD</t>
        </is>
      </c>
      <c r="AA6" s="25" t="n">
        <v>0</v>
      </c>
      <c r="AB6" s="8" t="n">
        <v>0</v>
      </c>
      <c r="AC6" t="inlineStr">
        <is>
          <t>20251020</t>
        </is>
      </c>
      <c r="AD6" t="inlineStr">
        <is>
          <t>20251022</t>
        </is>
      </c>
      <c r="AE6" s="8" t="n"/>
      <c r="AF6" s="8" t="n"/>
      <c r="AG6" s="8" t="n"/>
      <c r="AH6" s="7" t="n"/>
      <c r="AI6" t="inlineStr"/>
      <c r="AJ6" s="8" t="n"/>
      <c r="AK6" t="inlineStr">
        <is>
          <t>ExchTrade</t>
        </is>
      </c>
      <c r="AM6" t="inlineStr">
        <is>
          <t>demo.xml</t>
        </is>
      </c>
      <c r="AN6" s="7" t="n">
        <v>2025</v>
      </c>
    </row>
    <row r="7">
      <c r="A7" t="inlineStr">
        <is>
          <t>20251122</t>
        </is>
      </c>
      <c r="B7" t="inlineStr">
        <is>
          <t>20251122;150405</t>
        </is>
      </c>
      <c r="C7" t="inlineStr">
        <is>
          <t>OMV</t>
        </is>
      </c>
      <c r="D7" t="inlineStr"/>
      <c r="E7" t="inlineStr">
        <is>
          <t>AT0000743059</t>
        </is>
      </c>
      <c r="F7" t="inlineStr">
        <is>
          <t>STK</t>
        </is>
      </c>
      <c r="G7" t="inlineStr">
        <is>
          <t>COMMON</t>
        </is>
      </c>
      <c r="H7" t="inlineStr">
        <is>
          <t>STK</t>
        </is>
      </c>
      <c r="I7" t="inlineStr">
        <is>
          <t>892</t>
        </is>
      </c>
      <c r="J7" t="inlineStr">
        <is>
          <t>long-close</t>
        </is>
      </c>
      <c r="L7" s="25" t="n"/>
      <c r="N7" s="7" t="n"/>
      <c r="O7" s="22" t="n">
        <v>80</v>
      </c>
      <c r="P7" t="inlineStr">
        <is>
          <t>EUR</t>
        </is>
      </c>
      <c r="Q7" s="25" t="n">
        <v>40.75</v>
      </c>
      <c r="R7" s="25" t="n">
        <v>1</v>
      </c>
      <c r="S7" s="25" t="n">
        <v>1</v>
      </c>
      <c r="T7" s="27" t="n">
        <v>0</v>
      </c>
      <c r="U7" s="8" t="n">
        <v>3536</v>
      </c>
      <c r="V7" s="8" t="n">
        <v>3260</v>
      </c>
      <c r="W7" s="8" t="n">
        <v>-276</v>
      </c>
      <c r="X7" s="8" t="n">
        <v>5</v>
      </c>
      <c r="Y7" s="25" t="n">
        <v>-2.5</v>
      </c>
      <c r="Z7" t="inlineStr">
        <is>
          <t>EUR</t>
        </is>
      </c>
      <c r="AA7" s="25" t="n">
        <v>0</v>
      </c>
      <c r="AB7" s="8" t="n">
        <v>0</v>
      </c>
      <c r="AC7" t="inlineStr">
        <is>
          <t>20251122</t>
        </is>
      </c>
      <c r="AD7" t="inlineStr">
        <is>
          <t>20251126</t>
        </is>
      </c>
      <c r="AE7" s="8" t="n"/>
      <c r="AF7" s="8" t="n"/>
      <c r="AG7" s="8" t="n"/>
      <c r="AH7" s="7" t="n"/>
      <c r="AI7" t="inlineStr"/>
      <c r="AJ7" s="8" t="n"/>
      <c r="AK7" t="inlineStr">
        <is>
          <t>ExchTrade</t>
        </is>
      </c>
      <c r="AM7" t="inlineStr">
        <is>
          <t>demo.xml</t>
        </is>
      </c>
      <c r="AN7" s="7" t="n">
        <v>2025</v>
      </c>
    </row>
    <row r="8"/>
    <row r="9">
      <c r="A9" s="4" t="inlineStr">
        <is>
          <t>Σ</t>
        </is>
      </c>
      <c r="U9" s="11">
        <f>SUM(U4:U7)</f>
        <v/>
      </c>
      <c r="V9" s="11">
        <f>SUM(V4:V7)</f>
        <v/>
      </c>
      <c r="W9" s="11">
        <f>SUM(W4:W7)</f>
        <v/>
      </c>
      <c r="X9" s="11">
        <f>SUM(X4:X7)</f>
        <v/>
      </c>
      <c r="AB9" s="11">
        <f>SUM(AB4:AB7)</f>
        <v/>
      </c>
      <c r="AE9" s="11">
        <f>SUM(AE4:AE7)</f>
        <v/>
      </c>
      <c r="AF9" s="11">
        <f>SUM(AF4:AF7)</f>
        <v/>
      </c>
      <c r="AG9" s="11">
        <f>SUM(AG4:AG7)</f>
        <v/>
      </c>
      <c r="AJ9" s="11">
        <f>SUM(AJ4:AJ7)</f>
        <v/>
      </c>
    </row>
  </sheetData>
  <mergeCells count="1">
    <mergeCell ref="A1:AN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7"/>
  <sheetViews>
    <sheetView workbookViewId="0">
      <selection activeCell="A1" sqref="A1"/>
    </sheetView>
  </sheetViews>
  <sheetFormatPr baseColWidth="8" defaultRowHeight="15"/>
  <cols>
    <col width="50" customWidth="1" min="1" max="1"/>
    <col width="12" customWidth="1" min="2" max="2"/>
    <col width="21" customWidth="1" min="3" max="3"/>
    <col width="7" customWidth="1" min="4" max="4"/>
    <col width="16" customWidth="1" min="5" max="5"/>
    <col width="11" customWidth="1" min="6" max="6"/>
    <col width="13" customWidth="1" min="7" max="7"/>
    <col width="50" customWidth="1" min="8" max="8"/>
    <col width="18" customWidth="1" min="9" max="9"/>
    <col width="12" customWidth="1" min="10" max="10"/>
    <col width="2" customWidth="1" min="11" max="11"/>
  </cols>
  <sheetData>
    <row r="1" ht="22" customHeight="1">
      <c r="A1" s="28" t="inlineStr">
        <is>
          <t>Aktien-Optionen aus IBKR — Tarifsteuer-Topf (§ 27a Abs 2 Z 7 EStG)</t>
        </is>
      </c>
    </row>
    <row r="2" ht="48" customHeight="1">
      <c r="A2" s="29" t="inlineStr">
        <is>
          <t>Du hast 'nicht-verbrieft' in den Stammdaten gewählt. Die OPT-Beträge sind im PDF/Excel-Übersichts-Tab bereits in KZ 857 (Saldo) statt KZ 995/896 verbucht. Einzeltransaktionen hier zur Kontrolle.</t>
        </is>
      </c>
    </row>
    <row r="3"/>
    <row r="4">
      <c r="A4" s="6" t="inlineStr">
        <is>
          <t>Close-Datum</t>
        </is>
      </c>
      <c r="B4" s="6" t="inlineStr">
        <is>
          <t>Open-Datum</t>
        </is>
      </c>
      <c r="C4" s="6" t="inlineStr">
        <is>
          <t>Symbol (Underlying)</t>
        </is>
      </c>
      <c r="D4" s="6" t="inlineStr">
        <is>
          <t>Menge</t>
        </is>
      </c>
      <c r="E4" s="6" t="inlineStr">
        <is>
          <t>Cost Basis EUR</t>
        </is>
      </c>
      <c r="F4" s="6" t="inlineStr">
        <is>
          <t>Erlös EUR</t>
        </is>
      </c>
      <c r="G4" s="6" t="inlineStr">
        <is>
          <t>Spesen EUR</t>
        </is>
      </c>
      <c r="H4" s="6" t="inlineStr">
        <is>
          <t>Realisierter PnL EUR</t>
        </is>
      </c>
      <c r="I4" s="6" t="inlineStr">
        <is>
          <t>→ KZ 857 (Saldo)</t>
        </is>
      </c>
      <c r="J4" s="6" t="inlineStr">
        <is>
          <t>Steuerjahr</t>
        </is>
      </c>
    </row>
    <row r="5">
      <c r="A5" t="inlineStr">
        <is>
          <t>20250512;100000</t>
        </is>
      </c>
      <c r="B5" t="inlineStr"/>
      <c r="C5" t="inlineStr">
        <is>
          <t>SPY</t>
        </is>
      </c>
      <c r="D5" s="22" t="n">
        <v>1</v>
      </c>
      <c r="E5" s="8" t="n">
        <v>205.85</v>
      </c>
      <c r="F5" s="8" t="n">
        <v>787.95</v>
      </c>
      <c r="G5" s="8" t="n">
        <v>1.2754</v>
      </c>
      <c r="H5" s="8" t="n">
        <v>580.8246</v>
      </c>
      <c r="I5" s="8" t="n">
        <v>580.8246</v>
      </c>
      <c r="J5" s="7" t="n">
        <v>2025</v>
      </c>
    </row>
    <row r="6"/>
    <row r="7">
      <c r="A7" s="4" t="inlineStr">
        <is>
          <t>Σ</t>
        </is>
      </c>
      <c r="G7" s="11">
        <f>SUM(G5:G5)</f>
        <v/>
      </c>
      <c r="H7" s="11">
        <f>SUM(H5:H5)</f>
        <v/>
      </c>
      <c r="I7" s="11">
        <f>SUM(I5:I5)</f>
        <v/>
      </c>
    </row>
    <row r="8">
      <c r="H8" s="30" t="inlineStr">
        <is>
          <t>KZ 857 Saldo (positiv ODER negativ — Einzelfeld)</t>
        </is>
      </c>
    </row>
    <row r="9"/>
    <row r="10">
      <c r="A10" s="31" t="inlineStr">
        <is>
          <t>Tarif-Schätzung</t>
        </is>
      </c>
    </row>
    <row r="11">
      <c r="A11" t="inlineStr">
        <is>
          <t>Steuerpflichtige Einkünfte ohne Kapitalerträge (Tarif-Basis)</t>
        </is>
      </c>
      <c r="B11" s="8" t="n">
        <v>50000</v>
      </c>
    </row>
    <row r="12">
      <c r="A12" t="inlineStr">
        <is>
          <t>+ Options-Netto</t>
        </is>
      </c>
      <c r="B12" s="8" t="n">
        <v>580.8246</v>
      </c>
    </row>
    <row r="13">
      <c r="A13">
        <f> Tarif-Basis inkl. Optionen</f>
        <v/>
      </c>
      <c r="B13" s="8" t="n">
        <v>50580.8246</v>
      </c>
    </row>
    <row r="14">
      <c r="A14" s="4" t="inlineStr">
        <is>
          <t>Tarifsteuer auf Options-Topf (2025)</t>
        </is>
      </c>
      <c r="B14" s="11" t="n">
        <v>232.33</v>
      </c>
    </row>
    <row r="15">
      <c r="A15" t="inlineStr">
        <is>
          <t>Vergleich 27,5 % pauschal</t>
        </is>
      </c>
      <c r="B15" s="8" t="n">
        <v>159.73</v>
      </c>
    </row>
    <row r="16">
      <c r="A16" t="inlineStr">
        <is>
          <t>Differenz (Tarif − 27,5 %)</t>
        </is>
      </c>
      <c r="B16" s="8" t="n">
        <v>72.59999999999999</v>
      </c>
    </row>
    <row r="17">
      <c r="A17" s="30" t="inlineStr">
        <is>
          <t>Grenzsteuersatz an der Spitze: 40 %</t>
        </is>
      </c>
    </row>
  </sheetData>
  <mergeCells count="2">
    <mergeCell ref="A2:K2"/>
    <mergeCell ref="A1:K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4" customWidth="1" min="3" max="3"/>
    <col width="19" customWidth="1" min="4" max="4"/>
    <col width="9" customWidth="1" min="5" max="5"/>
    <col width="13" customWidth="1" min="6" max="6"/>
    <col width="50" customWidth="1" min="7" max="7"/>
  </cols>
  <sheetData>
    <row r="1">
      <c r="A1" s="21" t="inlineStr">
        <is>
          <t>Datum</t>
        </is>
      </c>
      <c r="B1" s="21" t="inlineStr">
        <is>
          <t>Symbol</t>
        </is>
      </c>
      <c r="C1" s="21" t="inlineStr">
        <is>
          <t>Quellenstaat</t>
        </is>
      </c>
      <c r="D1" s="21" t="inlineStr">
        <is>
          <t>Betrag (Original)</t>
        </is>
      </c>
      <c r="E1" s="21" t="inlineStr">
        <is>
          <t>Währung</t>
        </is>
      </c>
      <c r="F1" s="21" t="inlineStr">
        <is>
          <t>Betrag EUR</t>
        </is>
      </c>
      <c r="G1" s="21" t="inlineStr">
        <is>
          <t>Beschreibung</t>
        </is>
      </c>
    </row>
    <row r="2">
      <c r="A2" t="inlineStr">
        <is>
          <t>20250515;2</t>
        </is>
      </c>
      <c r="B2" t="inlineStr">
        <is>
          <t>AAPL</t>
        </is>
      </c>
      <c r="C2" t="inlineStr">
        <is>
          <t>US</t>
        </is>
      </c>
      <c r="D2" s="25" t="n">
        <v>7.5</v>
      </c>
      <c r="E2" t="inlineStr">
        <is>
          <t>USD</t>
        </is>
      </c>
      <c r="F2" s="8" t="n">
        <v>6.705</v>
      </c>
      <c r="G2" t="inlineStr">
        <is>
          <t>AAPL(US0378331005) CASH DIVIDEND USD 0.25 PER SHARE (Ordinary Dividend)</t>
        </is>
      </c>
    </row>
    <row r="3">
      <c r="A3" t="inlineStr">
        <is>
          <t>20250522;2</t>
        </is>
      </c>
      <c r="B3" t="inlineStr">
        <is>
          <t>VER</t>
        </is>
      </c>
      <c r="C3" t="inlineStr">
        <is>
          <t>AT</t>
        </is>
      </c>
      <c r="D3" s="25" t="n">
        <v>425</v>
      </c>
      <c r="E3" t="inlineStr">
        <is>
          <t>EUR</t>
        </is>
      </c>
      <c r="F3" s="8" t="n">
        <v>425</v>
      </c>
      <c r="G3" t="inlineStr">
        <is>
          <t>VER(AT0000746409) CASH DIVIDEND EUR 4.25 PER SHARE (Ordinary Dividend)</t>
        </is>
      </c>
    </row>
    <row r="4">
      <c r="A4" t="inlineStr">
        <is>
          <t>20250612;2</t>
        </is>
      </c>
      <c r="B4" t="inlineStr">
        <is>
          <t>EUNL</t>
        </is>
      </c>
      <c r="C4" t="inlineStr">
        <is>
          <t>IE</t>
        </is>
      </c>
      <c r="D4" s="25" t="n">
        <v>16.8</v>
      </c>
      <c r="E4" t="inlineStr">
        <is>
          <t>EUR</t>
        </is>
      </c>
      <c r="F4" s="8" t="n">
        <v>16.8</v>
      </c>
      <c r="G4" t="inlineStr">
        <is>
          <t>EUNL(IE00B4L5Y983) CASH DIVIDEND EUR 0.42 PER SHARE (Ordinary Dividend)</t>
        </is>
      </c>
    </row>
    <row r="5">
      <c r="A5" t="inlineStr">
        <is>
          <t>20250715;2</t>
        </is>
      </c>
      <c r="B5" t="inlineStr">
        <is>
          <t>KO</t>
        </is>
      </c>
      <c r="C5" t="inlineStr">
        <is>
          <t>US</t>
        </is>
      </c>
      <c r="D5" s="25" t="n">
        <v>48.5</v>
      </c>
      <c r="E5" t="inlineStr">
        <is>
          <t>USD</t>
        </is>
      </c>
      <c r="F5" s="8" t="n">
        <v>42.7285</v>
      </c>
      <c r="G5" t="inlineStr">
        <is>
          <t>KO(US1912161007) CASH DIVIDEND USD 0.485 PER SHARE (Ordinary Dividend)</t>
        </is>
      </c>
    </row>
    <row r="6">
      <c r="A6" t="inlineStr">
        <is>
          <t>20250815;2</t>
        </is>
      </c>
      <c r="B6" t="inlineStr">
        <is>
          <t>AAPL</t>
        </is>
      </c>
      <c r="C6" t="inlineStr">
        <is>
          <t>US</t>
        </is>
      </c>
      <c r="D6" s="25" t="n">
        <v>7.5</v>
      </c>
      <c r="E6" t="inlineStr">
        <is>
          <t>USD</t>
        </is>
      </c>
      <c r="F6" s="8" t="n">
        <v>6.5625</v>
      </c>
      <c r="G6" t="inlineStr">
        <is>
          <t>AAPL(US0378331005) CASH DIVIDEND USD 0.25 PER SHARE (Ordinary Dividend)</t>
        </is>
      </c>
    </row>
    <row r="7">
      <c r="A7" t="inlineStr">
        <is>
          <t>20251020;2</t>
        </is>
      </c>
      <c r="B7" t="inlineStr">
        <is>
          <t>KO</t>
        </is>
      </c>
      <c r="C7" t="inlineStr">
        <is>
          <t>US</t>
        </is>
      </c>
      <c r="D7" s="25" t="n">
        <v>48.5</v>
      </c>
      <c r="E7" t="inlineStr">
        <is>
          <t>USD</t>
        </is>
      </c>
      <c r="F7" s="8" t="n">
        <v>42.389</v>
      </c>
      <c r="G7" t="inlineStr">
        <is>
          <t>KO(US1912161007) CASH DIVIDEND USD 0.485 PER SHARE (Ordinary Dividend)</t>
        </is>
      </c>
    </row>
    <row r="8">
      <c r="A8" t="inlineStr">
        <is>
          <t>20251215;2</t>
        </is>
      </c>
      <c r="B8" t="inlineStr">
        <is>
          <t>EUNL</t>
        </is>
      </c>
      <c r="C8" t="inlineStr">
        <is>
          <t>IE</t>
        </is>
      </c>
      <c r="D8" s="25" t="n">
        <v>19.2</v>
      </c>
      <c r="E8" t="inlineStr">
        <is>
          <t>EUR</t>
        </is>
      </c>
      <c r="F8" s="8" t="n">
        <v>19.2</v>
      </c>
      <c r="G8" t="inlineStr">
        <is>
          <t>EUNL(IE00B4L5Y983) CASH DIVIDEND EUR 0.48 PER SHARE (Ordinary Dividend)</t>
        </is>
      </c>
    </row>
    <row r="9"/>
    <row r="10">
      <c r="A10" s="4" t="inlineStr">
        <is>
          <t>Summe</t>
        </is>
      </c>
      <c r="F10" s="11">
        <f>SUM(F2:F9)</f>
        <v/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32" customWidth="1" min="3" max="3"/>
  </cols>
  <sheetData>
    <row r="1">
      <c r="A1" s="21" t="inlineStr">
        <is>
          <t>Quellenstaat</t>
        </is>
      </c>
      <c r="B1" s="21" t="inlineStr">
        <is>
          <t>Anzahl Buchungen</t>
        </is>
      </c>
      <c r="C1" s="21" t="inlineStr">
        <is>
          <t>Summe EUR (anrechenbar prüfen)</t>
        </is>
      </c>
    </row>
    <row r="2">
      <c r="A2" t="inlineStr">
        <is>
          <t>US</t>
        </is>
      </c>
      <c r="B2" s="7" t="n">
        <v>4</v>
      </c>
      <c r="C2" s="8" t="n">
        <v>-14.78</v>
      </c>
    </row>
    <row r="3">
      <c r="A3" t="inlineStr">
        <is>
          <t>IE</t>
        </is>
      </c>
      <c r="B3" s="7" t="n">
        <v>2</v>
      </c>
      <c r="C3" s="8" t="n">
        <v>-5.79</v>
      </c>
    </row>
    <row r="4"/>
    <row r="5">
      <c r="A5" s="4" t="inlineStr">
        <is>
          <t>Summe</t>
        </is>
      </c>
      <c r="C5" s="11">
        <f>SUM(C2:C4)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2026-06-27T08:14:21Z</dcterms:created>
  <dcterms:modified xsi:type="dcterms:W3CDTF">2026-06-27T08:14:21Z</dcterms:modified>
</cp:coreProperties>
</file>